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116" windowHeight="9552" activeTab="2"/>
  </bookViews>
  <sheets>
    <sheet name="904.13" sheetId="6" r:id="rId1"/>
    <sheet name="Suite.FA.FB" sheetId="7" r:id="rId2"/>
    <sheet name="Liste" sheetId="4" r:id="rId3"/>
  </sheets>
  <calcPr calcId="145621"/>
</workbook>
</file>

<file path=xl/calcChain.xml><?xml version="1.0" encoding="utf-8"?>
<calcChain xmlns="http://schemas.openxmlformats.org/spreadsheetml/2006/main">
  <c r="D67" i="4" l="1"/>
  <c r="F16" i="4"/>
  <c r="F17" i="4"/>
  <c r="H17" i="4"/>
  <c r="H16" i="4"/>
  <c r="D59" i="4"/>
  <c r="D60" i="4" s="1"/>
  <c r="D61" i="4" s="1"/>
  <c r="D62" i="4" s="1"/>
  <c r="D63" i="4" s="1"/>
  <c r="D64" i="4" s="1"/>
  <c r="D65" i="4" s="1"/>
  <c r="G18" i="4" l="1"/>
  <c r="D52" i="4"/>
  <c r="D53" i="4" s="1"/>
  <c r="D54" i="4" s="1"/>
  <c r="D55" i="4" s="1"/>
  <c r="D56" i="4" s="1"/>
  <c r="D57" i="4" s="1"/>
  <c r="D58" i="4" s="1"/>
  <c r="D19" i="4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18" i="4"/>
  <c r="H18" i="4" l="1"/>
  <c r="E18" i="4" s="1"/>
  <c r="F18" i="4" l="1"/>
  <c r="G19" i="4" s="1"/>
  <c r="H19" i="4" l="1"/>
  <c r="E19" i="4" s="1"/>
  <c r="F19" i="4" l="1"/>
  <c r="G20" i="4" s="1"/>
  <c r="H20" i="4" l="1"/>
  <c r="E20" i="4" s="1"/>
  <c r="F20" i="4"/>
  <c r="G21" i="4" s="1"/>
  <c r="H21" i="4" l="1"/>
  <c r="E21" i="4" s="1"/>
  <c r="F21" i="4" l="1"/>
  <c r="G22" i="4" s="1"/>
  <c r="H22" i="4" l="1"/>
  <c r="E22" i="4" s="1"/>
  <c r="F22" i="4" l="1"/>
  <c r="G23" i="4" s="1"/>
  <c r="H23" i="4" l="1"/>
  <c r="E23" i="4" s="1"/>
  <c r="F23" i="4" l="1"/>
  <c r="G24" i="4" s="1"/>
  <c r="H24" i="4" l="1"/>
  <c r="E24" i="4" s="1"/>
  <c r="F24" i="4" l="1"/>
  <c r="G25" i="4" s="1"/>
  <c r="H25" i="4" l="1"/>
  <c r="E25" i="4" s="1"/>
  <c r="F25" i="4" l="1"/>
  <c r="G26" i="4" s="1"/>
  <c r="H26" i="4" l="1"/>
  <c r="E26" i="4" s="1"/>
  <c r="F26" i="4" l="1"/>
  <c r="G27" i="4" s="1"/>
  <c r="H27" i="4" l="1"/>
  <c r="E27" i="4" s="1"/>
  <c r="F27" i="4" l="1"/>
  <c r="G28" i="4" s="1"/>
  <c r="H28" i="4" l="1"/>
  <c r="E28" i="4" s="1"/>
  <c r="F28" i="4" l="1"/>
  <c r="G29" i="4" s="1"/>
  <c r="H29" i="4" l="1"/>
  <c r="E29" i="4" s="1"/>
  <c r="F29" i="4"/>
  <c r="G30" i="4" s="1"/>
  <c r="H30" i="4" l="1"/>
  <c r="E30" i="4" s="1"/>
  <c r="F30" i="4" l="1"/>
  <c r="G31" i="4" s="1"/>
  <c r="H31" i="4" l="1"/>
  <c r="E31" i="4" s="1"/>
  <c r="F31" i="4" l="1"/>
  <c r="G32" i="4" s="1"/>
  <c r="H32" i="4" l="1"/>
  <c r="E32" i="4" s="1"/>
  <c r="F32" i="4" l="1"/>
  <c r="G33" i="4" s="1"/>
  <c r="H33" i="4" l="1"/>
  <c r="E33" i="4" s="1"/>
  <c r="F33" i="4" l="1"/>
  <c r="G34" i="4" s="1"/>
  <c r="H34" i="4" l="1"/>
  <c r="E34" i="4" s="1"/>
  <c r="F34" i="4" l="1"/>
  <c r="G35" i="4" s="1"/>
  <c r="H35" i="4" l="1"/>
  <c r="E35" i="4" s="1"/>
  <c r="F35" i="4" l="1"/>
  <c r="G36" i="4" s="1"/>
  <c r="H36" i="4" l="1"/>
  <c r="E36" i="4" s="1"/>
  <c r="F36" i="4" l="1"/>
  <c r="G37" i="4" s="1"/>
  <c r="H37" i="4" l="1"/>
  <c r="E37" i="4" s="1"/>
  <c r="F37" i="4" l="1"/>
  <c r="G38" i="4" s="1"/>
  <c r="H38" i="4" l="1"/>
  <c r="E38" i="4" s="1"/>
  <c r="F38" i="4" l="1"/>
  <c r="G39" i="4" s="1"/>
  <c r="H39" i="4" l="1"/>
  <c r="E39" i="4" s="1"/>
  <c r="F39" i="4"/>
  <c r="G40" i="4" s="1"/>
  <c r="H40" i="4" l="1"/>
  <c r="E40" i="4" s="1"/>
  <c r="F40" i="4"/>
  <c r="G41" i="4" s="1"/>
  <c r="H41" i="4" l="1"/>
  <c r="E41" i="4" s="1"/>
  <c r="F41" i="4"/>
  <c r="G42" i="4" s="1"/>
  <c r="H42" i="4" l="1"/>
  <c r="E42" i="4" s="1"/>
  <c r="F42" i="4"/>
  <c r="G43" i="4" s="1"/>
  <c r="H43" i="4" l="1"/>
  <c r="E43" i="4" s="1"/>
  <c r="F43" i="4" l="1"/>
  <c r="G44" i="4" s="1"/>
  <c r="H44" i="4" l="1"/>
  <c r="E44" i="4" s="1"/>
  <c r="F44" i="4"/>
  <c r="G45" i="4" s="1"/>
  <c r="H45" i="4" l="1"/>
  <c r="E45" i="4" s="1"/>
  <c r="F45" i="4" l="1"/>
  <c r="G46" i="4" s="1"/>
  <c r="H46" i="4" l="1"/>
  <c r="E46" i="4" s="1"/>
  <c r="F46" i="4"/>
  <c r="G47" i="4" s="1"/>
  <c r="H47" i="4" l="1"/>
  <c r="E47" i="4" s="1"/>
  <c r="F47" i="4"/>
  <c r="G48" i="4" s="1"/>
  <c r="H48" i="4" l="1"/>
  <c r="E48" i="4" s="1"/>
  <c r="F48" i="4" l="1"/>
  <c r="G49" i="4" s="1"/>
  <c r="H49" i="4" l="1"/>
  <c r="E49" i="4" s="1"/>
  <c r="F49" i="4"/>
  <c r="G50" i="4" s="1"/>
  <c r="H50" i="4" l="1"/>
  <c r="E50" i="4" s="1"/>
  <c r="F50" i="4"/>
  <c r="G51" i="4" s="1"/>
  <c r="H51" i="4" l="1"/>
  <c r="E51" i="4" s="1"/>
  <c r="F51" i="4"/>
  <c r="G52" i="4" s="1"/>
  <c r="H52" i="4" l="1"/>
  <c r="E52" i="4" s="1"/>
  <c r="F52" i="4" l="1"/>
  <c r="G53" i="4" s="1"/>
  <c r="H53" i="4" l="1"/>
  <c r="E53" i="4" s="1"/>
  <c r="F53" i="4" l="1"/>
  <c r="G54" i="4" s="1"/>
  <c r="H54" i="4" l="1"/>
  <c r="E54" i="4" s="1"/>
  <c r="F54" i="4" l="1"/>
  <c r="G55" i="4" s="1"/>
  <c r="H55" i="4" l="1"/>
  <c r="E55" i="4" s="1"/>
  <c r="F55" i="4" l="1"/>
  <c r="G56" i="4" s="1"/>
  <c r="H56" i="4" l="1"/>
  <c r="E56" i="4" s="1"/>
  <c r="F56" i="4"/>
  <c r="G57" i="4" s="1"/>
  <c r="H57" i="4" l="1"/>
  <c r="F57" i="4"/>
  <c r="G58" i="4" s="1"/>
  <c r="E57" i="4"/>
  <c r="H58" i="4" l="1"/>
  <c r="E58" i="4" s="1"/>
  <c r="F58" i="4" l="1"/>
  <c r="G59" i="4" s="1"/>
  <c r="H59" i="4" s="1"/>
  <c r="F59" i="4" s="1"/>
  <c r="G60" i="4" s="1"/>
  <c r="H60" i="4" s="1"/>
  <c r="F60" i="4" s="1"/>
  <c r="G61" i="4" s="1"/>
  <c r="H61" i="4" s="1"/>
  <c r="F61" i="4" s="1"/>
  <c r="G62" i="4" s="1"/>
  <c r="H62" i="4" s="1"/>
  <c r="F62" i="4" s="1"/>
  <c r="G63" i="4" s="1"/>
  <c r="H63" i="4" s="1"/>
  <c r="F63" i="4" s="1"/>
  <c r="G64" i="4" s="1"/>
  <c r="H64" i="4" s="1"/>
  <c r="F64" i="4" s="1"/>
  <c r="G65" i="4" s="1"/>
  <c r="H65" i="4" s="1"/>
  <c r="F65" i="4" s="1"/>
  <c r="F67" i="4" s="1"/>
  <c r="H67" i="4" s="1"/>
  <c r="F68" i="4" s="1"/>
  <c r="G70" i="4" l="1"/>
  <c r="G72" i="4"/>
  <c r="G73" i="4"/>
  <c r="G71" i="4"/>
  <c r="E59" i="4"/>
  <c r="E60" i="4" s="1"/>
  <c r="E61" i="4" s="1"/>
  <c r="E62" i="4" s="1"/>
  <c r="E63" i="4" s="1"/>
  <c r="E64" i="4" s="1"/>
  <c r="E65" i="4" s="1"/>
  <c r="E67" i="4" s="1"/>
  <c r="E68" i="4" s="1"/>
  <c r="D72" i="4" l="1"/>
  <c r="D70" i="4"/>
  <c r="D71" i="4"/>
  <c r="E70" i="4" l="1"/>
</calcChain>
</file>

<file path=xl/sharedStrings.xml><?xml version="1.0" encoding="utf-8"?>
<sst xmlns="http://schemas.openxmlformats.org/spreadsheetml/2006/main" count="130" uniqueCount="124">
  <si>
    <t xml:space="preserve">Igor et Pierre se livrent à un dialogue bien particulier : ils doivent dire, chacun à son tour, un entier positif inférieur ou égal à 100, mais en respectant le protocole suivant : </t>
  </si>
  <si>
    <t xml:space="preserve">- Igor commence et doit dire à chaque fois un nombre impair ; Pierre répond à chaque fois par un nombre pair. </t>
  </si>
  <si>
    <t xml:space="preserve">- Chacun d'eux doit dire un nombre plus grand que le nombre donné juste avant par l'autre (hormis Igor dans son premier choix cela va de soi) . </t>
  </si>
  <si>
    <t xml:space="preserve">Bien sûr à un moment le dialogue se termine puisque l'un des deux ne peut plus choisir de nombre. </t>
  </si>
  <si>
    <t>Pouvez-vous leur donner la réponse ?</t>
  </si>
  <si>
    <t>Solution iles math</t>
  </si>
  <si>
    <t>Si Igor commence par 99, il n'y a qu'un dialogue possible :</t>
  </si>
  <si>
    <t>99 - 100</t>
  </si>
  <si>
    <t>Si Igor commence par 97, il y a deux dialogues possibles :</t>
  </si>
  <si>
    <t>97 - 100</t>
  </si>
  <si>
    <t>97 - 98 - 99 - 100</t>
  </si>
  <si>
    <t>Si Igor commence par 95, deux possibilités :</t>
  </si>
  <si>
    <t>* soit Pierre dit ensuite 96, puis on peut ajouter tous les dialogues (3) qu'on a trouvés précédemment :</t>
  </si>
  <si>
    <t>   95 - 96 - 99 - 100</t>
  </si>
  <si>
    <t>   95 - 96 - 97 - 100</t>
  </si>
  <si>
    <t>   95 - 96 - 97 - 98 - 99 - 100</t>
  </si>
  <si>
    <t>* soit Pierre dit ensuite un autre nombre, et ça correspond à remplacer 97 par 95 dans les lignes qui commencent par 97 :</t>
  </si>
  <si>
    <t>   95 - 100</t>
  </si>
  <si>
    <t>   95 - 98 - 99 - 100</t>
  </si>
  <si>
    <t>Cette méthode est généralisable :</t>
  </si>
  <si>
    <t>qui peut se réécrire en</t>
  </si>
  <si>
    <t xml:space="preserve">Ce qui donne une suite rapidement croissante : 1, 2, 5, 13, 34, 89, 233, ... </t>
  </si>
  <si>
    <t>Exercice n° 13 du cours 904 du lundi 5 décembre 2022, UIAD, MathRécré</t>
  </si>
  <si>
    <t xml:space="preserve">Par jeu ils recommencent l'expérience plusieurs fois, en prenant soin à chaque fois de ne pas répéter un dialogue déjà prononcé. </t>
  </si>
  <si>
    <t xml:space="preserve">Ils finissent quand même par se lasser en se demandant combien il peut bien y avoir de dialogues distincts ! </t>
  </si>
  <si>
    <t>n</t>
  </si>
  <si>
    <t>Expression A</t>
  </si>
  <si>
    <t>Expression B</t>
  </si>
  <si>
    <t>Somme</t>
  </si>
  <si>
    <t>=3*D13-D12</t>
  </si>
  <si>
    <t>=3*E13-E12+H14</t>
  </si>
  <si>
    <t>=3*F13-F12</t>
  </si>
  <si>
    <t>=G11-H11*1E12</t>
  </si>
  <si>
    <t>=ENT(G12/1E12)</t>
  </si>
  <si>
    <t>Retenue</t>
  </si>
  <si>
    <r>
      <t>S</t>
    </r>
    <r>
      <rPr>
        <vertAlign val="subscript"/>
        <sz val="12"/>
        <color theme="1"/>
        <rFont val="Calibri"/>
        <family val="2"/>
      </rPr>
      <t>1</t>
    </r>
  </si>
  <si>
    <r>
      <t>S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 xml:space="preserve"> ; d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 xml:space="preserve"> = 2</t>
    </r>
  </si>
  <si>
    <r>
      <t>S</t>
    </r>
    <r>
      <rPr>
        <vertAlign val="subscript"/>
        <sz val="12"/>
        <color theme="1"/>
        <rFont val="Calibri"/>
        <family val="2"/>
      </rPr>
      <t>3</t>
    </r>
    <r>
      <rPr>
        <sz val="12"/>
        <color theme="1"/>
        <rFont val="Calibri"/>
        <family val="2"/>
      </rPr>
      <t xml:space="preserve"> ; La série3 ; d</t>
    </r>
    <r>
      <rPr>
        <vertAlign val="subscript"/>
        <sz val="12"/>
        <color theme="1"/>
        <rFont val="Calibri"/>
        <family val="2"/>
      </rPr>
      <t>3</t>
    </r>
    <r>
      <rPr>
        <sz val="12"/>
        <color theme="1"/>
        <rFont val="Calibri"/>
        <family val="2"/>
      </rPr>
      <t xml:space="preserve"> = 5</t>
    </r>
  </si>
  <si>
    <r>
      <t>S</t>
    </r>
    <r>
      <rPr>
        <vertAlign val="subscript"/>
        <sz val="12"/>
        <color theme="1"/>
        <rFont val="Calibri"/>
        <family val="2"/>
      </rPr>
      <t>4</t>
    </r>
    <r>
      <rPr>
        <sz val="12"/>
        <color theme="1"/>
        <rFont val="Calibri"/>
        <family val="2"/>
      </rPr>
      <t xml:space="preserve"> ; La série 4  ; d</t>
    </r>
    <r>
      <rPr>
        <vertAlign val="subscript"/>
        <sz val="12"/>
        <color theme="1"/>
        <rFont val="Calibri"/>
        <family val="2"/>
      </rPr>
      <t>4</t>
    </r>
    <r>
      <rPr>
        <sz val="12"/>
        <color theme="1"/>
        <rFont val="Calibri"/>
        <family val="2"/>
      </rPr>
      <t xml:space="preserve"> = 13</t>
    </r>
  </si>
  <si>
    <t>Combien de dialogues distincts</t>
  </si>
  <si>
    <t>"Ile Math" a construit pour nous les séries 1, 2 et 3 et a trouvé :</t>
  </si>
  <si>
    <r>
      <t>d</t>
    </r>
    <r>
      <rPr>
        <vertAlign val="subscript"/>
        <sz val="12"/>
        <color theme="1"/>
        <rFont val="Calibri"/>
        <family val="2"/>
      </rPr>
      <t>n</t>
    </r>
  </si>
  <si>
    <r>
      <t>I</t>
    </r>
    <r>
      <rPr>
        <vertAlign val="subscript"/>
        <sz val="12"/>
        <color theme="1"/>
        <rFont val="Calibri"/>
        <family val="2"/>
      </rPr>
      <t>1</t>
    </r>
  </si>
  <si>
    <t>Nombre de dialogues de la série</t>
  </si>
  <si>
    <t>Numéro de la Série</t>
  </si>
  <si>
    <r>
      <t>I</t>
    </r>
    <r>
      <rPr>
        <vertAlign val="subscript"/>
        <sz val="12"/>
        <color theme="1"/>
        <rFont val="Calibri"/>
        <family val="2"/>
      </rPr>
      <t>1</t>
    </r>
    <r>
      <rPr>
        <sz val="12"/>
        <color theme="1"/>
        <rFont val="Calibri"/>
        <family val="2"/>
      </rPr>
      <t xml:space="preserve"> = 101 - 2n</t>
    </r>
  </si>
  <si>
    <t>Premier impair donné par Igor</t>
  </si>
  <si>
    <t>Construction de la série 4</t>
  </si>
  <si>
    <t>Séries 1, 2 et 3</t>
  </si>
  <si>
    <t>Série 4 à la suite des 1, 2 et 3</t>
  </si>
  <si>
    <r>
      <t>n = 4 ; I</t>
    </r>
    <r>
      <rPr>
        <vertAlign val="subscript"/>
        <sz val="12"/>
        <color theme="1"/>
        <rFont val="Calibri"/>
        <family val="2"/>
      </rPr>
      <t>4</t>
    </r>
    <r>
      <rPr>
        <sz val="12"/>
        <color theme="1"/>
        <rFont val="Calibri"/>
        <family val="2"/>
      </rPr>
      <t xml:space="preserve"> = 101 - 8 = 93 ; Igor commence par 93</t>
    </r>
  </si>
  <si>
    <t>Pierre continue avec chacun des pairs, 100, 98 et 96</t>
  </si>
  <si>
    <t>du champ W19:AA23</t>
  </si>
  <si>
    <t>auquel il associe chacun des dialogues</t>
  </si>
  <si>
    <t>de toutes les séries précédentes</t>
  </si>
  <si>
    <t>Dans cette série 4 on retrouve bien l'utilisation</t>
  </si>
  <si>
    <t>de tous les dialogues de la série 3</t>
  </si>
  <si>
    <t>puis de tous les dialogues des séries 1, 2 et 3</t>
  </si>
  <si>
    <t>Série n à la suite des séries 1 à n - 1 (Formule A)</t>
  </si>
  <si>
    <r>
      <t>Igor commencera par l'impair I</t>
    </r>
    <r>
      <rPr>
        <vertAlign val="subscript"/>
        <sz val="12"/>
        <color theme="1"/>
        <rFont val="Calibri"/>
        <family val="2"/>
      </rPr>
      <t>n</t>
    </r>
    <r>
      <rPr>
        <sz val="12"/>
        <color theme="1"/>
        <rFont val="Calibri"/>
        <family val="2"/>
      </rPr>
      <t xml:space="preserve"> = 101 - 2n</t>
    </r>
  </si>
  <si>
    <t>Pierre enchainera dans un premier temps avec tous les pairs déjà utilisés au cours de la série n - 1</t>
  </si>
  <si>
    <t>C’est-à-dire qu'il reportera les parties de dialogues de la série n - 1 après avoir retiré le premier impair d'Igor</t>
  </si>
  <si>
    <t>D'où la formule A :</t>
  </si>
  <si>
    <t>Formule B</t>
  </si>
  <si>
    <r>
      <t>On a besoin d'isoler les termes d</t>
    </r>
    <r>
      <rPr>
        <vertAlign val="subscript"/>
        <sz val="12"/>
        <color theme="1"/>
        <rFont val="Calibri"/>
        <family val="2"/>
      </rPr>
      <t>n - 1</t>
    </r>
    <r>
      <rPr>
        <sz val="12"/>
        <color theme="1"/>
        <rFont val="Calibri"/>
        <family val="2"/>
      </rPr>
      <t xml:space="preserve"> et d</t>
    </r>
    <r>
      <rPr>
        <vertAlign val="subscript"/>
        <sz val="12"/>
        <color theme="1"/>
        <rFont val="Calibri"/>
        <family val="2"/>
      </rPr>
      <t>n - 2</t>
    </r>
  </si>
  <si>
    <r>
      <t>On peut faire apparaître ce terme des sommes de 1 à n - 2 dans la formule A et le remplacer par la valeur ci-dessus (d</t>
    </r>
    <r>
      <rPr>
        <vertAlign val="subscript"/>
        <sz val="12"/>
        <color theme="1"/>
        <rFont val="Calibri"/>
        <family val="2"/>
      </rPr>
      <t>n - 1</t>
    </r>
    <r>
      <rPr>
        <sz val="12"/>
        <color theme="1"/>
        <rFont val="Calibri"/>
        <family val="2"/>
      </rPr>
      <t xml:space="preserve"> - d</t>
    </r>
    <r>
      <rPr>
        <vertAlign val="subscript"/>
        <sz val="12"/>
        <color theme="1"/>
        <rFont val="Calibri"/>
        <family val="2"/>
      </rPr>
      <t>n - 2</t>
    </r>
    <r>
      <rPr>
        <sz val="12"/>
        <color theme="1"/>
        <rFont val="Calibri"/>
        <family val="2"/>
      </rPr>
      <t>)</t>
    </r>
  </si>
  <si>
    <t>D'où la formule B</t>
  </si>
  <si>
    <r>
      <t>Repérage de la forme (d</t>
    </r>
    <r>
      <rPr>
        <b/>
        <vertAlign val="subscript"/>
        <sz val="14"/>
        <color theme="1"/>
        <rFont val="Calibri"/>
        <family val="2"/>
      </rPr>
      <t>n - 1</t>
    </r>
    <r>
      <rPr>
        <b/>
        <sz val="14"/>
        <color theme="1"/>
        <rFont val="Calibri"/>
        <family val="2"/>
      </rPr>
      <t xml:space="preserve"> - d</t>
    </r>
    <r>
      <rPr>
        <b/>
        <vertAlign val="subscript"/>
        <sz val="14"/>
        <color theme="1"/>
        <rFont val="Calibri"/>
        <family val="2"/>
      </rPr>
      <t>n - 2</t>
    </r>
    <r>
      <rPr>
        <b/>
        <sz val="14"/>
        <color theme="1"/>
        <rFont val="Calibri"/>
        <family val="2"/>
      </rPr>
      <t>) dans le dessin des dialogues</t>
    </r>
  </si>
  <si>
    <t>A la série 3 du champ F59:J63 on doit retirer les dialogues roses de la série 2</t>
  </si>
  <si>
    <r>
      <t>Il nous reste le champ vert des trois dialogues des séries (S</t>
    </r>
    <r>
      <rPr>
        <vertAlign val="subscript"/>
        <sz val="12"/>
        <color theme="1"/>
        <rFont val="Calibri"/>
        <family val="2"/>
      </rPr>
      <t>3</t>
    </r>
    <r>
      <rPr>
        <sz val="12"/>
        <color theme="1"/>
        <rFont val="Calibri"/>
        <family val="2"/>
      </rPr>
      <t xml:space="preserve"> - S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>)</t>
    </r>
  </si>
  <si>
    <t>Finalement la série 4 se construit avec :</t>
  </si>
  <si>
    <t>93 sur toute la première ligne, puis,</t>
  </si>
  <si>
    <t>La série 3 à laquelle on a retiré la première ligne</t>
  </si>
  <si>
    <t>la partie restreinte verte de la série 3, à partir de la 3ème ligne</t>
  </si>
  <si>
    <t>et colonnes sous le 96</t>
  </si>
  <si>
    <t>l'ensemble de la série 3</t>
  </si>
  <si>
    <r>
      <t>S</t>
    </r>
    <r>
      <rPr>
        <vertAlign val="subscript"/>
        <sz val="12"/>
        <color theme="1"/>
        <rFont val="Calibri"/>
        <family val="2"/>
      </rPr>
      <t>5</t>
    </r>
    <r>
      <rPr>
        <sz val="12"/>
        <color theme="1"/>
        <rFont val="Calibri"/>
        <family val="2"/>
      </rPr>
      <t xml:space="preserve"> ; La série 5  ; d</t>
    </r>
    <r>
      <rPr>
        <vertAlign val="subscript"/>
        <sz val="12"/>
        <color theme="1"/>
        <rFont val="Calibri"/>
        <family val="2"/>
      </rPr>
      <t>5</t>
    </r>
    <r>
      <rPr>
        <sz val="12"/>
        <color theme="1"/>
        <rFont val="Calibri"/>
        <family val="2"/>
      </rPr>
      <t xml:space="preserve"> = 34</t>
    </r>
  </si>
  <si>
    <t>Construction de la série 5 et généralisation à la série n</t>
  </si>
  <si>
    <t>Premier impair d'Igor</t>
  </si>
  <si>
    <t>Premier pair de Pierre</t>
  </si>
  <si>
    <r>
      <t>I</t>
    </r>
    <r>
      <rPr>
        <vertAlign val="subscript"/>
        <sz val="12"/>
        <color theme="1"/>
        <rFont val="Calibri"/>
        <family val="2"/>
      </rPr>
      <t>n</t>
    </r>
    <r>
      <rPr>
        <sz val="12"/>
        <color theme="1"/>
        <rFont val="Calibri"/>
        <family val="2"/>
      </rPr>
      <t xml:space="preserve"> = 101 - 2n</t>
    </r>
  </si>
  <si>
    <t>(utilisé par la suite)</t>
  </si>
  <si>
    <t>Nombre de dialogues</t>
  </si>
  <si>
    <r>
      <t>d</t>
    </r>
    <r>
      <rPr>
        <vertAlign val="subscript"/>
        <sz val="12"/>
        <color theme="1"/>
        <rFont val="Calibri"/>
        <family val="2"/>
      </rPr>
      <t>n</t>
    </r>
    <r>
      <rPr>
        <sz val="12"/>
        <color theme="1"/>
        <rFont val="Calibri"/>
        <family val="2"/>
      </rPr>
      <t xml:space="preserve"> = 3d</t>
    </r>
    <r>
      <rPr>
        <vertAlign val="subscript"/>
        <sz val="12"/>
        <color theme="1"/>
        <rFont val="Calibri"/>
        <family val="2"/>
      </rPr>
      <t>n - 1</t>
    </r>
    <r>
      <rPr>
        <sz val="12"/>
        <color theme="1"/>
        <rFont val="Calibri"/>
        <family val="2"/>
      </rPr>
      <t xml:space="preserve"> - d</t>
    </r>
    <r>
      <rPr>
        <vertAlign val="subscript"/>
        <sz val="12"/>
        <color theme="1"/>
        <rFont val="Calibri"/>
        <family val="2"/>
      </rPr>
      <t>n - 2</t>
    </r>
  </si>
  <si>
    <r>
      <t>I</t>
    </r>
    <r>
      <rPr>
        <vertAlign val="subscript"/>
        <sz val="12"/>
        <color theme="1"/>
        <rFont val="Calibri"/>
        <family val="2"/>
      </rPr>
      <t>5</t>
    </r>
    <r>
      <rPr>
        <sz val="12"/>
        <color theme="1"/>
        <rFont val="Calibri"/>
        <family val="2"/>
      </rPr>
      <t xml:space="preserve"> = 101 - 10 = 91</t>
    </r>
  </si>
  <si>
    <r>
      <t>P</t>
    </r>
    <r>
      <rPr>
        <vertAlign val="subscript"/>
        <sz val="12"/>
        <color theme="1"/>
        <rFont val="Calibri"/>
        <family val="2"/>
      </rPr>
      <t>5</t>
    </r>
    <r>
      <rPr>
        <sz val="12"/>
        <color theme="1"/>
        <rFont val="Calibri"/>
        <family val="2"/>
      </rPr>
      <t xml:space="preserve"> = 102 - 10 = 92</t>
    </r>
    <r>
      <rPr>
        <sz val="10"/>
        <color theme="1"/>
        <rFont val="Calibri"/>
        <family val="2"/>
      </rPr>
      <t/>
    </r>
  </si>
  <si>
    <r>
      <t>d</t>
    </r>
    <r>
      <rPr>
        <vertAlign val="subscript"/>
        <sz val="12"/>
        <color theme="1"/>
        <rFont val="Calibri"/>
        <family val="2"/>
      </rPr>
      <t>5</t>
    </r>
    <r>
      <rPr>
        <sz val="12"/>
        <color theme="1"/>
        <rFont val="Calibri"/>
        <family val="2"/>
      </rPr>
      <t xml:space="preserve"> = 3.13 - 5 = 34</t>
    </r>
  </si>
  <si>
    <r>
      <t>On écrit I</t>
    </r>
    <r>
      <rPr>
        <vertAlign val="subscript"/>
        <sz val="12"/>
        <color theme="1"/>
        <rFont val="Calibri"/>
        <family val="2"/>
      </rPr>
      <t>n</t>
    </r>
    <r>
      <rPr>
        <sz val="12"/>
        <color theme="1"/>
        <rFont val="Calibri"/>
        <family val="2"/>
      </rPr>
      <t xml:space="preserve"> sur les d</t>
    </r>
    <r>
      <rPr>
        <vertAlign val="subscript"/>
        <sz val="12"/>
        <color theme="1"/>
        <rFont val="Calibri"/>
        <family val="2"/>
      </rPr>
      <t>n</t>
    </r>
    <r>
      <rPr>
        <sz val="12"/>
        <color theme="1"/>
        <rFont val="Calibri"/>
        <family val="2"/>
      </rPr>
      <t xml:space="preserve"> colonnes de la 1ère ligne</t>
    </r>
  </si>
  <si>
    <t>91 sur les 34 colonnes</t>
  </si>
  <si>
    <r>
      <t>Nb de dialogues dans S</t>
    </r>
    <r>
      <rPr>
        <vertAlign val="subscript"/>
        <sz val="12"/>
        <color theme="1"/>
        <rFont val="Calibri"/>
        <family val="2"/>
      </rPr>
      <t>n - 1</t>
    </r>
  </si>
  <si>
    <r>
      <t>d</t>
    </r>
    <r>
      <rPr>
        <vertAlign val="subscript"/>
        <sz val="12"/>
        <color theme="1"/>
        <rFont val="Calibri"/>
        <family val="2"/>
      </rPr>
      <t>n - 1</t>
    </r>
    <r>
      <rPr>
        <sz val="12"/>
        <color theme="1"/>
        <rFont val="Calibri"/>
        <family val="2"/>
      </rPr>
      <t xml:space="preserve"> = 3d</t>
    </r>
    <r>
      <rPr>
        <vertAlign val="subscript"/>
        <sz val="12"/>
        <color theme="1"/>
        <rFont val="Calibri"/>
        <family val="2"/>
      </rPr>
      <t>n - 2</t>
    </r>
    <r>
      <rPr>
        <sz val="12"/>
        <color theme="1"/>
        <rFont val="Calibri"/>
        <family val="2"/>
      </rPr>
      <t xml:space="preserve"> - d</t>
    </r>
    <r>
      <rPr>
        <vertAlign val="subscript"/>
        <sz val="12"/>
        <color theme="1"/>
        <rFont val="Calibri"/>
        <family val="2"/>
      </rPr>
      <t>n - 3</t>
    </r>
  </si>
  <si>
    <r>
      <t>d</t>
    </r>
    <r>
      <rPr>
        <vertAlign val="subscript"/>
        <sz val="12"/>
        <color theme="1"/>
        <rFont val="Calibri"/>
        <family val="2"/>
      </rPr>
      <t>4</t>
    </r>
    <r>
      <rPr>
        <sz val="12"/>
        <color theme="1"/>
        <rFont val="Calibri"/>
        <family val="2"/>
      </rPr>
      <t xml:space="preserve"> = 3.5 - 2 = 13</t>
    </r>
  </si>
  <si>
    <r>
      <t>On reporte les d</t>
    </r>
    <r>
      <rPr>
        <vertAlign val="subscript"/>
        <sz val="12"/>
        <color theme="1"/>
        <rFont val="Calibri"/>
        <family val="2"/>
      </rPr>
      <t>n - 1</t>
    </r>
    <r>
      <rPr>
        <sz val="12"/>
        <color theme="1"/>
        <rFont val="Calibri"/>
        <family val="2"/>
      </rPr>
      <t xml:space="preserve"> colonnes de la série n - 1 excepté la première ligne</t>
    </r>
  </si>
  <si>
    <t>les 13 colonnes</t>
  </si>
  <si>
    <r>
      <t>On écrit P</t>
    </r>
    <r>
      <rPr>
        <vertAlign val="subscript"/>
        <sz val="12"/>
        <color theme="1"/>
        <rFont val="Calibri"/>
        <family val="2"/>
      </rPr>
      <t>n</t>
    </r>
    <r>
      <rPr>
        <sz val="12"/>
        <color theme="1"/>
        <rFont val="Calibri"/>
        <family val="2"/>
      </rPr>
      <t xml:space="preserve"> sur la deuxième ligne et les (d</t>
    </r>
    <r>
      <rPr>
        <vertAlign val="subscript"/>
        <sz val="12"/>
        <color theme="1"/>
        <rFont val="Calibri"/>
        <family val="2"/>
      </rPr>
      <t>n</t>
    </r>
    <r>
      <rPr>
        <sz val="12"/>
        <color theme="1"/>
        <rFont val="Calibri"/>
        <family val="2"/>
      </rPr>
      <t xml:space="preserve"> - d</t>
    </r>
    <r>
      <rPr>
        <vertAlign val="subscript"/>
        <sz val="12"/>
        <color theme="1"/>
        <rFont val="Calibri"/>
        <family val="2"/>
      </rPr>
      <t>n - 1</t>
    </r>
    <r>
      <rPr>
        <sz val="12"/>
        <color theme="1"/>
        <rFont val="Calibri"/>
        <family val="2"/>
      </rPr>
      <t>) colonnes restantes</t>
    </r>
  </si>
  <si>
    <r>
      <t>Nb de dialogues dans S</t>
    </r>
    <r>
      <rPr>
        <vertAlign val="subscript"/>
        <sz val="12"/>
        <color theme="1"/>
        <rFont val="Calibri"/>
        <family val="2"/>
      </rPr>
      <t>n - 2</t>
    </r>
    <r>
      <rPr>
        <sz val="10"/>
        <color theme="1"/>
        <rFont val="Calibri"/>
        <family val="2"/>
      </rPr>
      <t/>
    </r>
  </si>
  <si>
    <r>
      <t>d</t>
    </r>
    <r>
      <rPr>
        <vertAlign val="subscript"/>
        <sz val="12"/>
        <color theme="1"/>
        <rFont val="Calibri"/>
        <family val="2"/>
      </rPr>
      <t>n - 2</t>
    </r>
    <r>
      <rPr>
        <sz val="12"/>
        <color theme="1"/>
        <rFont val="Calibri"/>
        <family val="2"/>
      </rPr>
      <t xml:space="preserve"> = 3d</t>
    </r>
    <r>
      <rPr>
        <vertAlign val="subscript"/>
        <sz val="12"/>
        <color theme="1"/>
        <rFont val="Calibri"/>
        <family val="2"/>
      </rPr>
      <t>n - 3</t>
    </r>
    <r>
      <rPr>
        <sz val="12"/>
        <color theme="1"/>
        <rFont val="Calibri"/>
        <family val="2"/>
      </rPr>
      <t xml:space="preserve"> - d</t>
    </r>
    <r>
      <rPr>
        <vertAlign val="subscript"/>
        <sz val="12"/>
        <color theme="1"/>
        <rFont val="Calibri"/>
        <family val="2"/>
      </rPr>
      <t>n - 4</t>
    </r>
    <r>
      <rPr>
        <sz val="10"/>
        <color theme="1"/>
        <rFont val="Calibri"/>
        <family val="2"/>
      </rPr>
      <t/>
    </r>
  </si>
  <si>
    <r>
      <t>d</t>
    </r>
    <r>
      <rPr>
        <vertAlign val="subscript"/>
        <sz val="12"/>
        <color theme="1"/>
        <rFont val="Calibri"/>
        <family val="2"/>
      </rPr>
      <t>3</t>
    </r>
    <r>
      <rPr>
        <sz val="12"/>
        <color theme="1"/>
        <rFont val="Calibri"/>
        <family val="2"/>
      </rPr>
      <t xml:space="preserve"> = 3.2 - 1 = 5</t>
    </r>
  </si>
  <si>
    <t>13 - 5 = 8 colonnes</t>
  </si>
  <si>
    <r>
      <t>On reporte les d</t>
    </r>
    <r>
      <rPr>
        <vertAlign val="subscript"/>
        <sz val="12"/>
        <color theme="1"/>
        <rFont val="Calibri"/>
        <family val="2"/>
      </rPr>
      <t>n - 1</t>
    </r>
    <r>
      <rPr>
        <sz val="12"/>
        <color theme="1"/>
        <rFont val="Calibri"/>
        <family val="2"/>
      </rPr>
      <t xml:space="preserve"> - d</t>
    </r>
    <r>
      <rPr>
        <vertAlign val="subscript"/>
        <sz val="12"/>
        <color theme="1"/>
        <rFont val="Calibri"/>
        <family val="2"/>
      </rPr>
      <t>n + 2</t>
    </r>
    <r>
      <rPr>
        <sz val="12"/>
        <color theme="1"/>
        <rFont val="Calibri"/>
        <family val="2"/>
      </rPr>
      <t xml:space="preserve"> colonnes de la série n - 1 excepté 2 lignes</t>
    </r>
  </si>
  <si>
    <r>
      <t>On reporte l'intégralité de la série n - 1, soit d</t>
    </r>
    <r>
      <rPr>
        <vertAlign val="subscript"/>
        <sz val="12"/>
        <color theme="1"/>
        <rFont val="Calibri"/>
        <family val="2"/>
      </rPr>
      <t>n - 1</t>
    </r>
    <r>
      <rPr>
        <sz val="12"/>
        <color theme="1"/>
        <rFont val="Calibri"/>
        <family val="2"/>
      </rPr>
      <t xml:space="preserve"> colonnes</t>
    </r>
  </si>
  <si>
    <t>13 colonnes</t>
  </si>
  <si>
    <t>Séries 4 et 5 et Formules A et B</t>
  </si>
  <si>
    <r>
      <t>Liste complète des nombres de dialogues d</t>
    </r>
    <r>
      <rPr>
        <b/>
        <vertAlign val="subscript"/>
        <sz val="16"/>
        <color theme="1"/>
        <rFont val="Calibri"/>
        <family val="2"/>
      </rPr>
      <t>n</t>
    </r>
  </si>
  <si>
    <r>
      <t>d</t>
    </r>
    <r>
      <rPr>
        <vertAlign val="subscript"/>
        <sz val="10"/>
        <color theme="1"/>
        <rFont val="Calibri"/>
        <family val="2"/>
      </rPr>
      <t>n</t>
    </r>
  </si>
  <si>
    <t>calcul direct</t>
  </si>
  <si>
    <t>A</t>
  </si>
  <si>
    <t>Digits de poids fort</t>
  </si>
  <si>
    <t>B</t>
  </si>
  <si>
    <t>Digits de poids faible</t>
  </si>
  <si>
    <t>net (moins la retenue)</t>
  </si>
  <si>
    <t>brut (avec la retenue)</t>
  </si>
  <si>
    <t>Retenue de F67</t>
  </si>
  <si>
    <r>
      <t>Les valeurs de d</t>
    </r>
    <r>
      <rPr>
        <vertAlign val="subscript"/>
        <sz val="10"/>
        <color theme="1"/>
        <rFont val="Calibri"/>
        <family val="2"/>
      </rPr>
      <t>n</t>
    </r>
    <r>
      <rPr>
        <sz val="10"/>
        <color theme="1"/>
        <rFont val="Calibri"/>
        <family val="2"/>
      </rPr>
      <t xml:space="preserve"> sont coupées à 10</t>
    </r>
    <r>
      <rPr>
        <vertAlign val="superscript"/>
        <sz val="10"/>
        <color theme="1"/>
        <rFont val="Calibri"/>
        <family val="2"/>
      </rPr>
      <t>12</t>
    </r>
    <r>
      <rPr>
        <sz val="10"/>
        <color theme="1"/>
        <rFont val="Calibri"/>
        <family val="2"/>
      </rPr>
      <t>, pour ne pas perdre les derniers chiffres, car Excel ne travaille qu'avec 15 chiffres significatifs : d</t>
    </r>
    <r>
      <rPr>
        <vertAlign val="subscript"/>
        <sz val="10"/>
        <color theme="1"/>
        <rFont val="Calibri"/>
        <family val="2"/>
      </rPr>
      <t>n</t>
    </r>
    <r>
      <rPr>
        <sz val="10"/>
        <color theme="1"/>
        <rFont val="Calibri"/>
        <family val="2"/>
      </rPr>
      <t xml:space="preserve"> = 10</t>
    </r>
    <r>
      <rPr>
        <vertAlign val="superscript"/>
        <sz val="10"/>
        <color theme="1"/>
        <rFont val="Calibri"/>
        <family val="2"/>
      </rPr>
      <t>12</t>
    </r>
    <r>
      <rPr>
        <sz val="10"/>
        <color theme="1"/>
        <rFont val="Calibri"/>
        <family val="2"/>
      </rPr>
      <t>A + B</t>
    </r>
  </si>
  <si>
    <t xml:space="preserve">13   </t>
  </si>
  <si>
    <r>
      <t xml:space="preserve">Et la solution est </t>
    </r>
    <r>
      <rPr>
        <b/>
        <sz val="12"/>
        <color theme="1"/>
        <rFont val="Calibri"/>
        <family val="2"/>
      </rPr>
      <t>354.224.848.179.261.915.075</t>
    </r>
    <r>
      <rPr>
        <sz val="12"/>
        <color theme="1"/>
        <rFont val="Calibri"/>
        <family val="2"/>
      </rPr>
      <t xml:space="preserve"> dialogues distincts.</t>
    </r>
  </si>
  <si>
    <t>Avec n = 1 à n = 50</t>
  </si>
  <si>
    <t>soit d(n) le nombre de dialogues commençant par (101 - 2n) ; (la valeur 101 - 2n représente le premier nombre choisi par Igor)</t>
  </si>
  <si>
    <t>Puis Pierre utilise le dernier des nombres pairs possibles : 94,</t>
  </si>
  <si>
    <r>
      <t>Dans un deuxième temps il enchainera avec le pair I</t>
    </r>
    <r>
      <rPr>
        <vertAlign val="subscript"/>
        <sz val="12"/>
        <color theme="1"/>
        <rFont val="Calibri"/>
        <family val="2"/>
      </rPr>
      <t>n</t>
    </r>
    <r>
      <rPr>
        <sz val="12"/>
        <color theme="1"/>
        <rFont val="Calibri"/>
        <family val="2"/>
      </rPr>
      <t xml:space="preserve"> + 1 = P</t>
    </r>
    <r>
      <rPr>
        <vertAlign val="subscript"/>
        <sz val="12"/>
        <color theme="1"/>
        <rFont val="Calibri"/>
        <family val="2"/>
      </rPr>
      <t>n</t>
    </r>
    <r>
      <rPr>
        <sz val="12"/>
        <color theme="1"/>
        <rFont val="Calibri"/>
        <family val="2"/>
      </rPr>
      <t xml:space="preserve"> = 2(51 - n) complété par tous les dialogues complets de toutes les séries précédentes n° 1 à n - 1.</t>
    </r>
  </si>
  <si>
    <t>94 sur la deuxième ligne, jusqu'au bout, puis,</t>
  </si>
  <si>
    <r>
      <t>P</t>
    </r>
    <r>
      <rPr>
        <vertAlign val="subscript"/>
        <sz val="12"/>
        <color theme="1"/>
        <rFont val="Calibri"/>
        <family val="2"/>
      </rPr>
      <t>n</t>
    </r>
    <r>
      <rPr>
        <sz val="12"/>
        <color theme="1"/>
        <rFont val="Calibri"/>
        <family val="2"/>
      </rPr>
      <t xml:space="preserve"> = 102 - 2n</t>
    </r>
  </si>
  <si>
    <t>On écrit 92 sur 34 - 13 = 21 colonnes restantes</t>
  </si>
  <si>
    <t>Corrigé (déplacement retenue)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</si>
</sst>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/>
      <sz val="10"/>
      <color theme="10"/>
      <name val="Calibri"/>
      <family val="2"/>
    </font>
    <font>
      <sz val="12"/>
      <color theme="1"/>
      <name val="Calibri"/>
      <family val="2"/>
    </font>
    <font>
      <u/>
      <sz val="12"/>
      <color theme="10"/>
      <name val="Calibri"/>
      <family val="2"/>
    </font>
    <font>
      <b/>
      <sz val="16"/>
      <color theme="1"/>
      <name val="Calibri"/>
      <family val="2"/>
    </font>
    <font>
      <vertAlign val="superscript"/>
      <sz val="10"/>
      <color theme="1"/>
      <name val="Calibri"/>
      <family val="2"/>
    </font>
    <font>
      <vertAlign val="subscript"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vertAlign val="subscript"/>
      <sz val="14"/>
      <color theme="1"/>
      <name val="Calibri"/>
      <family val="2"/>
    </font>
    <font>
      <b/>
      <vertAlign val="subscript"/>
      <sz val="16"/>
      <color theme="1"/>
      <name val="Calibri"/>
      <family val="2"/>
    </font>
    <font>
      <vertAlign val="subscript"/>
      <sz val="10"/>
      <color theme="1"/>
      <name val="Calibri"/>
      <family val="2"/>
    </font>
    <font>
      <b/>
      <sz val="12"/>
      <color rgb="FF0070C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9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C00"/>
        <bgColor indexed="64"/>
      </patternFill>
    </fill>
    <fill>
      <patternFill patternType="solid">
        <fgColor rgb="FFFFFF6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0" xfId="0" applyAlignment="1">
      <alignment horizontal="left"/>
    </xf>
    <xf numFmtId="3" fontId="6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3" fontId="0" fillId="2" borderId="3" xfId="0" quotePrefix="1" applyNumberFormat="1" applyFill="1" applyBorder="1" applyAlignment="1">
      <alignment horizontal="center"/>
    </xf>
    <xf numFmtId="3" fontId="0" fillId="2" borderId="24" xfId="0" quotePrefix="1" applyNumberFormat="1" applyFill="1" applyBorder="1" applyAlignment="1">
      <alignment horizontal="center"/>
    </xf>
    <xf numFmtId="3" fontId="0" fillId="2" borderId="6" xfId="0" quotePrefix="1" applyNumberFormat="1" applyFill="1" applyBorder="1" applyAlignment="1">
      <alignment horizontal="center"/>
    </xf>
    <xf numFmtId="3" fontId="0" fillId="3" borderId="1" xfId="0" quotePrefix="1" applyNumberFormat="1" applyFill="1" applyBorder="1" applyAlignment="1">
      <alignment horizontal="center"/>
    </xf>
    <xf numFmtId="3" fontId="0" fillId="3" borderId="24" xfId="0" quotePrefix="1" applyNumberFormat="1" applyFill="1" applyBorder="1" applyAlignment="1">
      <alignment horizontal="center"/>
    </xf>
    <xf numFmtId="3" fontId="0" fillId="3" borderId="6" xfId="0" quotePrefix="1" applyNumberFormat="1" applyFill="1" applyBorder="1" applyAlignment="1">
      <alignment horizontal="center"/>
    </xf>
    <xf numFmtId="0" fontId="0" fillId="3" borderId="11" xfId="0" quotePrefix="1" applyFill="1" applyBorder="1" applyAlignment="1">
      <alignment horizontal="center"/>
    </xf>
    <xf numFmtId="3" fontId="0" fillId="4" borderId="23" xfId="0" quotePrefix="1" applyNumberFormat="1" applyFill="1" applyBorder="1" applyAlignment="1">
      <alignment horizontal="center"/>
    </xf>
    <xf numFmtId="3" fontId="0" fillId="4" borderId="1" xfId="0" quotePrefix="1" applyNumberFormat="1" applyFill="1" applyBorder="1" applyAlignment="1">
      <alignment horizontal="center"/>
    </xf>
    <xf numFmtId="3" fontId="0" fillId="4" borderId="2" xfId="0" quotePrefix="1" applyNumberFormat="1" applyFill="1" applyBorder="1" applyAlignment="1">
      <alignment horizontal="center"/>
    </xf>
    <xf numFmtId="3" fontId="0" fillId="6" borderId="10" xfId="0" quotePrefix="1" applyNumberFormat="1" applyFill="1" applyBorder="1" applyAlignment="1">
      <alignment horizontal="center"/>
    </xf>
    <xf numFmtId="3" fontId="0" fillId="6" borderId="25" xfId="0" quotePrefix="1" applyNumberFormat="1" applyFill="1" applyBorder="1" applyAlignment="1">
      <alignment horizontal="center"/>
    </xf>
    <xf numFmtId="0" fontId="0" fillId="6" borderId="11" xfId="0" quotePrefix="1" applyFill="1" applyBorder="1" applyAlignment="1">
      <alignment horizontal="center"/>
    </xf>
    <xf numFmtId="3" fontId="0" fillId="7" borderId="10" xfId="0" quotePrefix="1" applyNumberFormat="1" applyFill="1" applyBorder="1" applyAlignment="1">
      <alignment horizontal="center"/>
    </xf>
    <xf numFmtId="0" fontId="0" fillId="7" borderId="11" xfId="0" quotePrefix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/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9" fillId="0" borderId="0" xfId="0" applyFont="1"/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23" xfId="0" applyFont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4" fillId="0" borderId="0" xfId="0" applyFont="1" applyAlignment="1">
      <alignment horizontal="left" vertical="center" indent="3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99FF99"/>
      <color rgb="FFFF99FF"/>
      <color rgb="FFFFFF66"/>
      <color rgb="FFFFDC00"/>
      <color rgb="FF99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34</xdr:row>
      <xdr:rowOff>91440</xdr:rowOff>
    </xdr:from>
    <xdr:to>
      <xdr:col>9</xdr:col>
      <xdr:colOff>185928</xdr:colOff>
      <xdr:row>36</xdr:row>
      <xdr:rowOff>111252</xdr:rowOff>
    </xdr:to>
    <xdr:pic>
      <xdr:nvPicPr>
        <xdr:cNvPr id="2" name="Image 1" descr="d(n) = ($$\sum_{i=1}^{n-1} d(i)) + d(n-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6949440"/>
          <a:ext cx="2144268" cy="416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7620</xdr:colOff>
      <xdr:row>39</xdr:row>
      <xdr:rowOff>15240</xdr:rowOff>
    </xdr:from>
    <xdr:to>
      <xdr:col>10</xdr:col>
      <xdr:colOff>28956</xdr:colOff>
      <xdr:row>40</xdr:row>
      <xdr:rowOff>9144</xdr:rowOff>
    </xdr:to>
    <xdr:pic>
      <xdr:nvPicPr>
        <xdr:cNvPr id="3" name="Image 2" descr="d(n+1) = 3*d(n) - d(n-1)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7863840"/>
          <a:ext cx="2314956" cy="19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31</xdr:row>
      <xdr:rowOff>175260</xdr:rowOff>
    </xdr:from>
    <xdr:to>
      <xdr:col>20</xdr:col>
      <xdr:colOff>175389</xdr:colOff>
      <xdr:row>35</xdr:row>
      <xdr:rowOff>26726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2560" y="6697980"/>
          <a:ext cx="1486029" cy="643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7620</xdr:colOff>
      <xdr:row>36</xdr:row>
      <xdr:rowOff>220980</xdr:rowOff>
    </xdr:from>
    <xdr:to>
      <xdr:col>21</xdr:col>
      <xdr:colOff>23765</xdr:colOff>
      <xdr:row>40</xdr:row>
      <xdr:rowOff>11486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0180" y="7734300"/>
          <a:ext cx="1654445" cy="643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0</xdr:colOff>
      <xdr:row>36</xdr:row>
      <xdr:rowOff>220980</xdr:rowOff>
    </xdr:from>
    <xdr:to>
      <xdr:col>28</xdr:col>
      <xdr:colOff>16145</xdr:colOff>
      <xdr:row>40</xdr:row>
      <xdr:rowOff>11486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6180" y="7734300"/>
          <a:ext cx="1654445" cy="643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42</xdr:row>
      <xdr:rowOff>175260</xdr:rowOff>
    </xdr:from>
    <xdr:to>
      <xdr:col>31</xdr:col>
      <xdr:colOff>325828</xdr:colOff>
      <xdr:row>46</xdr:row>
      <xdr:rowOff>26726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2560" y="8968740"/>
          <a:ext cx="5240728" cy="643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47</xdr:row>
      <xdr:rowOff>182880</xdr:rowOff>
    </xdr:from>
    <xdr:to>
      <xdr:col>20</xdr:col>
      <xdr:colOff>195202</xdr:colOff>
      <xdr:row>49</xdr:row>
      <xdr:rowOff>34312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2560" y="9966960"/>
          <a:ext cx="1505842" cy="247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eis.org/A00151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workbookViewId="0">
      <selection activeCell="B2" sqref="B2"/>
    </sheetView>
  </sheetViews>
  <sheetFormatPr baseColWidth="10" defaultColWidth="4.77734375" defaultRowHeight="13.8" x14ac:dyDescent="0.3"/>
  <sheetData>
    <row r="1" spans="2:6" s="1" customFormat="1" ht="15.6" x14ac:dyDescent="0.3">
      <c r="F1" s="14"/>
    </row>
    <row r="2" spans="2:6" s="1" customFormat="1" ht="21" x14ac:dyDescent="0.4">
      <c r="D2" s="4" t="s">
        <v>22</v>
      </c>
      <c r="F2" s="14"/>
    </row>
    <row r="3" spans="2:6" s="1" customFormat="1" ht="15.6" x14ac:dyDescent="0.3">
      <c r="F3" s="14"/>
    </row>
    <row r="4" spans="2:6" s="1" customFormat="1" ht="15.6" x14ac:dyDescent="0.3">
      <c r="F4" s="14"/>
    </row>
    <row r="5" spans="2:6" s="1" customFormat="1" ht="18" x14ac:dyDescent="0.35">
      <c r="B5" s="121" t="s">
        <v>114</v>
      </c>
      <c r="C5" s="84" t="s">
        <v>39</v>
      </c>
      <c r="F5" s="14"/>
    </row>
    <row r="6" spans="2:6" s="1" customFormat="1" ht="15.6" x14ac:dyDescent="0.3">
      <c r="B6" s="2"/>
      <c r="F6" s="14"/>
    </row>
    <row r="7" spans="2:6" s="1" customFormat="1" ht="15.6" x14ac:dyDescent="0.3">
      <c r="B7" s="2" t="s">
        <v>0</v>
      </c>
      <c r="F7" s="14"/>
    </row>
    <row r="8" spans="2:6" s="1" customFormat="1" ht="15.6" x14ac:dyDescent="0.3">
      <c r="C8" s="2" t="s">
        <v>1</v>
      </c>
      <c r="F8" s="14"/>
    </row>
    <row r="9" spans="2:6" s="1" customFormat="1" ht="15.6" x14ac:dyDescent="0.3">
      <c r="C9" s="2" t="s">
        <v>2</v>
      </c>
      <c r="F9" s="14"/>
    </row>
    <row r="10" spans="2:6" s="1" customFormat="1" ht="15.6" x14ac:dyDescent="0.3">
      <c r="B10" s="2" t="s">
        <v>3</v>
      </c>
      <c r="F10" s="14"/>
    </row>
    <row r="11" spans="2:6" s="1" customFormat="1" ht="15.6" x14ac:dyDescent="0.3">
      <c r="B11" s="2" t="s">
        <v>23</v>
      </c>
      <c r="F11" s="14"/>
    </row>
    <row r="12" spans="2:6" s="1" customFormat="1" ht="15.6" x14ac:dyDescent="0.3">
      <c r="B12" s="2"/>
      <c r="C12" s="1" t="s">
        <v>24</v>
      </c>
      <c r="F12" s="14"/>
    </row>
    <row r="13" spans="2:6" s="1" customFormat="1" ht="15.6" x14ac:dyDescent="0.3">
      <c r="B13" s="122" t="s">
        <v>4</v>
      </c>
      <c r="F13" s="14"/>
    </row>
    <row r="14" spans="2:6" s="1" customFormat="1" ht="15.6" x14ac:dyDescent="0.3">
      <c r="B14" s="122"/>
      <c r="F14" s="14"/>
    </row>
    <row r="15" spans="2:6" s="1" customFormat="1" ht="15.6" x14ac:dyDescent="0.3">
      <c r="B15" s="122"/>
      <c r="F15" s="14"/>
    </row>
    <row r="16" spans="2:6" s="1" customFormat="1" ht="18" x14ac:dyDescent="0.3">
      <c r="C16" s="123" t="s">
        <v>5</v>
      </c>
      <c r="F16" s="14"/>
    </row>
    <row r="17" spans="2:6" s="1" customFormat="1" ht="15.6" x14ac:dyDescent="0.3">
      <c r="F17" s="14"/>
    </row>
    <row r="18" spans="2:6" s="1" customFormat="1" ht="15.6" x14ac:dyDescent="0.3">
      <c r="B18" s="2" t="s">
        <v>6</v>
      </c>
      <c r="F18" s="14"/>
    </row>
    <row r="19" spans="2:6" s="1" customFormat="1" ht="15.6" x14ac:dyDescent="0.3">
      <c r="C19" s="2" t="s">
        <v>7</v>
      </c>
      <c r="F19" s="14"/>
    </row>
    <row r="20" spans="2:6" s="1" customFormat="1" ht="15.6" x14ac:dyDescent="0.3">
      <c r="B20" s="2" t="s">
        <v>8</v>
      </c>
      <c r="F20" s="14"/>
    </row>
    <row r="21" spans="2:6" s="1" customFormat="1" ht="15.6" x14ac:dyDescent="0.3">
      <c r="C21" s="2" t="s">
        <v>9</v>
      </c>
      <c r="F21" s="14"/>
    </row>
    <row r="22" spans="2:6" s="1" customFormat="1" ht="15.6" x14ac:dyDescent="0.3">
      <c r="C22" s="2" t="s">
        <v>10</v>
      </c>
      <c r="F22" s="14"/>
    </row>
    <row r="23" spans="2:6" s="1" customFormat="1" ht="15.6" x14ac:dyDescent="0.3">
      <c r="B23" s="2" t="s">
        <v>11</v>
      </c>
      <c r="F23" s="14"/>
    </row>
    <row r="24" spans="2:6" s="1" customFormat="1" ht="15.6" x14ac:dyDescent="0.3">
      <c r="C24" s="2" t="s">
        <v>12</v>
      </c>
      <c r="F24" s="14"/>
    </row>
    <row r="25" spans="2:6" s="1" customFormat="1" ht="15.6" x14ac:dyDescent="0.3">
      <c r="D25" s="2" t="s">
        <v>13</v>
      </c>
      <c r="F25" s="14"/>
    </row>
    <row r="26" spans="2:6" s="1" customFormat="1" ht="15.6" x14ac:dyDescent="0.3">
      <c r="D26" s="2" t="s">
        <v>14</v>
      </c>
      <c r="F26" s="14"/>
    </row>
    <row r="27" spans="2:6" s="1" customFormat="1" ht="15.6" x14ac:dyDescent="0.3">
      <c r="D27" s="2" t="s">
        <v>15</v>
      </c>
      <c r="F27" s="14"/>
    </row>
    <row r="28" spans="2:6" s="1" customFormat="1" ht="15.6" x14ac:dyDescent="0.3">
      <c r="C28" s="2" t="s">
        <v>16</v>
      </c>
      <c r="F28" s="14"/>
    </row>
    <row r="29" spans="2:6" s="1" customFormat="1" ht="15.6" x14ac:dyDescent="0.3">
      <c r="D29" s="2" t="s">
        <v>17</v>
      </c>
      <c r="F29" s="14"/>
    </row>
    <row r="30" spans="2:6" s="1" customFormat="1" ht="15.6" x14ac:dyDescent="0.3">
      <c r="D30" s="2" t="s">
        <v>18</v>
      </c>
      <c r="F30" s="14"/>
    </row>
    <row r="31" spans="2:6" s="1" customFormat="1" ht="15.6" x14ac:dyDescent="0.3"/>
    <row r="32" spans="2:6" s="1" customFormat="1" ht="15.6" x14ac:dyDescent="0.3">
      <c r="B32" s="2" t="s">
        <v>19</v>
      </c>
      <c r="F32" s="14"/>
    </row>
    <row r="33" spans="2:13" s="1" customFormat="1" ht="15.6" x14ac:dyDescent="0.3">
      <c r="C33" s="2" t="s">
        <v>116</v>
      </c>
      <c r="F33" s="14"/>
    </row>
    <row r="34" spans="2:13" s="1" customFormat="1" ht="15.6" x14ac:dyDescent="0.3">
      <c r="C34" s="2"/>
      <c r="D34" s="1" t="s">
        <v>117</v>
      </c>
      <c r="F34" s="14"/>
    </row>
    <row r="35" spans="2:13" s="1" customFormat="1" ht="15.6" x14ac:dyDescent="0.3">
      <c r="B35" s="2"/>
      <c r="F35" s="14"/>
    </row>
    <row r="36" spans="2:13" s="1" customFormat="1" ht="15.6" x14ac:dyDescent="0.3">
      <c r="B36" s="2"/>
      <c r="F36" s="14"/>
      <c r="M36" s="1" t="s">
        <v>26</v>
      </c>
    </row>
    <row r="37" spans="2:13" s="1" customFormat="1" ht="15.6" x14ac:dyDescent="0.3">
      <c r="B37" s="2"/>
      <c r="F37" s="14"/>
    </row>
    <row r="38" spans="2:13" s="1" customFormat="1" ht="15.6" x14ac:dyDescent="0.3">
      <c r="C38" s="2" t="s">
        <v>20</v>
      </c>
      <c r="F38" s="14"/>
    </row>
    <row r="39" spans="2:13" s="1" customFormat="1" ht="15.6" x14ac:dyDescent="0.3">
      <c r="B39" s="2"/>
      <c r="F39" s="14"/>
    </row>
    <row r="40" spans="2:13" s="1" customFormat="1" ht="15.6" x14ac:dyDescent="0.3">
      <c r="B40" s="2"/>
      <c r="F40" s="14"/>
      <c r="M40" s="1" t="s">
        <v>27</v>
      </c>
    </row>
    <row r="41" spans="2:13" s="1" customFormat="1" ht="15.6" x14ac:dyDescent="0.3">
      <c r="B41" s="2"/>
      <c r="F41" s="14"/>
    </row>
    <row r="42" spans="2:13" s="1" customFormat="1" ht="15.6" x14ac:dyDescent="0.3">
      <c r="C42" s="3" t="s">
        <v>21</v>
      </c>
      <c r="F42" s="14"/>
    </row>
    <row r="43" spans="2:13" s="1" customFormat="1" ht="15.6" x14ac:dyDescent="0.3">
      <c r="F43" s="14"/>
    </row>
    <row r="44" spans="2:13" s="1" customFormat="1" ht="15.6" x14ac:dyDescent="0.3">
      <c r="C44" s="2" t="s">
        <v>115</v>
      </c>
      <c r="F44" s="14"/>
    </row>
    <row r="45" spans="2:13" s="1" customFormat="1" ht="15.6" x14ac:dyDescent="0.3">
      <c r="F45" s="14"/>
    </row>
    <row r="46" spans="2:13" s="124" customFormat="1" x14ac:dyDescent="0.3"/>
    <row r="47" spans="2:13" s="124" customFormat="1" x14ac:dyDescent="0.3"/>
    <row r="48" spans="2:13" s="124" customFormat="1" x14ac:dyDescent="0.3"/>
    <row r="49" s="124" customFormat="1" x14ac:dyDescent="0.3"/>
    <row r="50" s="124" customFormat="1" x14ac:dyDescent="0.3"/>
    <row r="51" s="124" customFormat="1" x14ac:dyDescent="0.3"/>
    <row r="52" s="124" customFormat="1" x14ac:dyDescent="0.3"/>
    <row r="53" s="124" customFormat="1" x14ac:dyDescent="0.3"/>
    <row r="54" s="124" customFormat="1" x14ac:dyDescent="0.3"/>
    <row r="55" s="124" customFormat="1" x14ac:dyDescent="0.3"/>
    <row r="56" s="124" customFormat="1" x14ac:dyDescent="0.3"/>
    <row r="57" s="124" customFormat="1" x14ac:dyDescent="0.3"/>
    <row r="58" s="124" customFormat="1" x14ac:dyDescent="0.3"/>
  </sheetData>
  <hyperlinks>
    <hyperlink ref="C42" r:id="rId1" display="http://oeis.org/A001519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90"/>
  <sheetViews>
    <sheetView workbookViewId="0">
      <selection activeCell="B2" sqref="B2"/>
    </sheetView>
  </sheetViews>
  <sheetFormatPr baseColWidth="10" defaultColWidth="4.77734375" defaultRowHeight="15.6" x14ac:dyDescent="0.3"/>
  <cols>
    <col min="1" max="16384" width="4.77734375" style="5"/>
  </cols>
  <sheetData>
    <row r="2" spans="2:42" ht="21" x14ac:dyDescent="0.4">
      <c r="D2" s="4" t="s">
        <v>102</v>
      </c>
    </row>
    <row r="4" spans="2:42" ht="18" x14ac:dyDescent="0.35">
      <c r="C4" s="99" t="s">
        <v>48</v>
      </c>
    </row>
    <row r="6" spans="2:42" x14ac:dyDescent="0.3">
      <c r="B6" s="15" t="s">
        <v>40</v>
      </c>
    </row>
    <row r="8" spans="2:42" x14ac:dyDescent="0.3">
      <c r="D8" s="15" t="s">
        <v>44</v>
      </c>
      <c r="N8" s="6" t="s">
        <v>25</v>
      </c>
      <c r="O8" s="8">
        <v>1</v>
      </c>
      <c r="P8" s="9">
        <v>2</v>
      </c>
      <c r="Q8" s="10">
        <v>3</v>
      </c>
    </row>
    <row r="9" spans="2:42" ht="18" x14ac:dyDescent="0.4">
      <c r="D9" s="15" t="s">
        <v>46</v>
      </c>
      <c r="N9" s="98" t="s">
        <v>42</v>
      </c>
      <c r="O9" s="95">
        <v>99</v>
      </c>
      <c r="P9" s="96">
        <v>97</v>
      </c>
      <c r="Q9" s="97">
        <v>95</v>
      </c>
      <c r="T9" s="15" t="s">
        <v>45</v>
      </c>
    </row>
    <row r="10" spans="2:42" ht="18" x14ac:dyDescent="0.4">
      <c r="D10" s="15" t="s">
        <v>43</v>
      </c>
      <c r="N10" s="7" t="s">
        <v>41</v>
      </c>
      <c r="O10" s="11">
        <v>1</v>
      </c>
      <c r="P10" s="12">
        <v>2</v>
      </c>
      <c r="Q10" s="13">
        <v>5</v>
      </c>
    </row>
    <row r="12" spans="2:42" ht="18" x14ac:dyDescent="0.35">
      <c r="C12" s="99" t="s">
        <v>49</v>
      </c>
    </row>
    <row r="14" spans="2:42" ht="18" x14ac:dyDescent="0.4">
      <c r="B14" s="15" t="s">
        <v>47</v>
      </c>
      <c r="Q14" s="1"/>
      <c r="R14" s="100" t="s">
        <v>35</v>
      </c>
      <c r="S14" s="1"/>
      <c r="T14" s="90" t="s">
        <v>36</v>
      </c>
      <c r="U14" s="92"/>
      <c r="V14" s="1"/>
      <c r="W14" s="90" t="s">
        <v>37</v>
      </c>
      <c r="X14" s="91"/>
      <c r="Y14" s="91"/>
      <c r="Z14" s="91"/>
      <c r="AA14" s="92"/>
      <c r="AB14" s="1"/>
      <c r="AC14" s="90" t="s">
        <v>38</v>
      </c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2"/>
      <c r="AP14" s="1"/>
    </row>
    <row r="15" spans="2:42" ht="18.600000000000001" thickBot="1" x14ac:dyDescent="0.45">
      <c r="C15" s="15" t="s">
        <v>50</v>
      </c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</row>
    <row r="16" spans="2:42" x14ac:dyDescent="0.3">
      <c r="C16" s="15" t="s">
        <v>51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>
        <v>93</v>
      </c>
      <c r="AD16" s="26">
        <v>93</v>
      </c>
      <c r="AE16" s="26">
        <v>93</v>
      </c>
      <c r="AF16" s="26">
        <v>93</v>
      </c>
      <c r="AG16" s="26">
        <v>93</v>
      </c>
      <c r="AH16" s="26">
        <v>93</v>
      </c>
      <c r="AI16" s="26">
        <v>93</v>
      </c>
      <c r="AJ16" s="26">
        <v>93</v>
      </c>
      <c r="AK16" s="26">
        <v>93</v>
      </c>
      <c r="AL16" s="26">
        <v>93</v>
      </c>
      <c r="AM16" s="26">
        <v>93</v>
      </c>
      <c r="AN16" s="26">
        <v>93</v>
      </c>
      <c r="AO16" s="19">
        <v>93</v>
      </c>
      <c r="AP16" s="17"/>
    </row>
    <row r="17" spans="1:42" ht="16.2" thickBot="1" x14ac:dyDescent="0.35">
      <c r="D17" s="15" t="s">
        <v>52</v>
      </c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1"/>
      <c r="AD17" s="62"/>
      <c r="AE17" s="62"/>
      <c r="AF17" s="62"/>
      <c r="AG17" s="62"/>
      <c r="AH17" s="62">
        <v>94</v>
      </c>
      <c r="AI17" s="62">
        <v>94</v>
      </c>
      <c r="AJ17" s="62">
        <v>94</v>
      </c>
      <c r="AK17" s="62">
        <v>94</v>
      </c>
      <c r="AL17" s="62">
        <v>94</v>
      </c>
      <c r="AM17" s="62">
        <v>94</v>
      </c>
      <c r="AN17" s="62">
        <v>94</v>
      </c>
      <c r="AO17" s="63">
        <v>94</v>
      </c>
      <c r="AP17" s="60"/>
    </row>
    <row r="18" spans="1:42" x14ac:dyDescent="0.3">
      <c r="C18" s="15" t="s">
        <v>118</v>
      </c>
      <c r="Q18" s="17"/>
      <c r="R18" s="17"/>
      <c r="S18" s="17"/>
      <c r="T18" s="17"/>
      <c r="U18" s="17"/>
      <c r="V18" s="17"/>
      <c r="W18" s="101">
        <v>95</v>
      </c>
      <c r="X18" s="102">
        <v>95</v>
      </c>
      <c r="Y18" s="102">
        <v>95</v>
      </c>
      <c r="Z18" s="102">
        <v>95</v>
      </c>
      <c r="AA18" s="103">
        <v>95</v>
      </c>
      <c r="AB18" s="17"/>
      <c r="AC18" s="22"/>
      <c r="AD18" s="28"/>
      <c r="AE18" s="28"/>
      <c r="AF18" s="28"/>
      <c r="AG18" s="28"/>
      <c r="AH18" s="28"/>
      <c r="AI18" s="28"/>
      <c r="AJ18" s="28"/>
      <c r="AK18" s="69">
        <v>95</v>
      </c>
      <c r="AL18" s="70">
        <v>95</v>
      </c>
      <c r="AM18" s="70">
        <v>95</v>
      </c>
      <c r="AN18" s="70">
        <v>95</v>
      </c>
      <c r="AO18" s="71">
        <v>95</v>
      </c>
      <c r="AP18" s="17"/>
    </row>
    <row r="19" spans="1:42" ht="16.2" thickBot="1" x14ac:dyDescent="0.35">
      <c r="D19" s="15" t="s">
        <v>53</v>
      </c>
      <c r="Q19" s="60"/>
      <c r="R19" s="60"/>
      <c r="S19" s="60"/>
      <c r="T19" s="60"/>
      <c r="U19" s="60"/>
      <c r="V19" s="60"/>
      <c r="W19" s="61"/>
      <c r="X19" s="62"/>
      <c r="Y19" s="62">
        <v>96</v>
      </c>
      <c r="Z19" s="62">
        <v>96</v>
      </c>
      <c r="AA19" s="63">
        <v>96</v>
      </c>
      <c r="AB19" s="60"/>
      <c r="AC19" s="79"/>
      <c r="AD19" s="80"/>
      <c r="AE19" s="80">
        <v>96</v>
      </c>
      <c r="AF19" s="80">
        <v>96</v>
      </c>
      <c r="AG19" s="81">
        <v>96</v>
      </c>
      <c r="AH19" s="62"/>
      <c r="AI19" s="62"/>
      <c r="AJ19" s="62"/>
      <c r="AK19" s="72"/>
      <c r="AL19" s="62"/>
      <c r="AM19" s="62">
        <v>96</v>
      </c>
      <c r="AN19" s="62">
        <v>96</v>
      </c>
      <c r="AO19" s="63">
        <v>96</v>
      </c>
      <c r="AP19" s="60"/>
    </row>
    <row r="20" spans="1:42" x14ac:dyDescent="0.3">
      <c r="D20" s="15" t="s">
        <v>54</v>
      </c>
      <c r="Q20" s="17"/>
      <c r="R20" s="17"/>
      <c r="S20" s="17"/>
      <c r="T20" s="101">
        <v>97</v>
      </c>
      <c r="U20" s="103">
        <v>97</v>
      </c>
      <c r="V20" s="17"/>
      <c r="W20" s="22"/>
      <c r="X20" s="28"/>
      <c r="Y20" s="28"/>
      <c r="Z20" s="69">
        <v>97</v>
      </c>
      <c r="AA20" s="71">
        <v>97</v>
      </c>
      <c r="AB20" s="17"/>
      <c r="AC20" s="22"/>
      <c r="AD20" s="28"/>
      <c r="AE20" s="28"/>
      <c r="AF20" s="28">
        <v>97</v>
      </c>
      <c r="AG20" s="77">
        <v>97</v>
      </c>
      <c r="AH20" s="28"/>
      <c r="AI20" s="69">
        <v>97</v>
      </c>
      <c r="AJ20" s="75">
        <v>97</v>
      </c>
      <c r="AK20" s="73"/>
      <c r="AL20" s="28"/>
      <c r="AM20" s="28"/>
      <c r="AN20" s="28">
        <v>97</v>
      </c>
      <c r="AO20" s="23">
        <v>97</v>
      </c>
      <c r="AP20" s="17"/>
    </row>
    <row r="21" spans="1:42" ht="16.2" thickBot="1" x14ac:dyDescent="0.35">
      <c r="Q21" s="60"/>
      <c r="R21" s="60"/>
      <c r="S21" s="60"/>
      <c r="T21" s="61"/>
      <c r="U21" s="63">
        <v>98</v>
      </c>
      <c r="V21" s="60"/>
      <c r="W21" s="79"/>
      <c r="X21" s="81">
        <v>98</v>
      </c>
      <c r="Y21" s="62"/>
      <c r="Z21" s="72"/>
      <c r="AA21" s="63">
        <v>98</v>
      </c>
      <c r="AB21" s="60"/>
      <c r="AC21" s="61"/>
      <c r="AD21" s="62">
        <v>98</v>
      </c>
      <c r="AE21" s="62"/>
      <c r="AF21" s="62"/>
      <c r="AG21" s="76">
        <v>98</v>
      </c>
      <c r="AH21" s="62"/>
      <c r="AI21" s="72"/>
      <c r="AJ21" s="76">
        <v>98</v>
      </c>
      <c r="AK21" s="72"/>
      <c r="AL21" s="62">
        <v>98</v>
      </c>
      <c r="AM21" s="62"/>
      <c r="AN21" s="62"/>
      <c r="AO21" s="63">
        <v>98</v>
      </c>
      <c r="AP21" s="60"/>
    </row>
    <row r="22" spans="1:42" x14ac:dyDescent="0.3">
      <c r="C22" s="15" t="s">
        <v>55</v>
      </c>
      <c r="Q22" s="17"/>
      <c r="R22" s="104">
        <v>99</v>
      </c>
      <c r="S22" s="17"/>
      <c r="T22" s="22"/>
      <c r="U22" s="105">
        <v>99</v>
      </c>
      <c r="V22" s="17"/>
      <c r="W22" s="22"/>
      <c r="X22" s="77">
        <v>99</v>
      </c>
      <c r="Y22" s="82">
        <v>99</v>
      </c>
      <c r="Z22" s="73"/>
      <c r="AA22" s="23">
        <v>99</v>
      </c>
      <c r="AB22" s="17"/>
      <c r="AC22" s="22"/>
      <c r="AD22" s="28">
        <v>99</v>
      </c>
      <c r="AE22" s="28">
        <v>99</v>
      </c>
      <c r="AF22" s="28"/>
      <c r="AG22" s="77">
        <v>99</v>
      </c>
      <c r="AH22" s="82">
        <v>99</v>
      </c>
      <c r="AI22" s="73"/>
      <c r="AJ22" s="77">
        <v>99</v>
      </c>
      <c r="AK22" s="73"/>
      <c r="AL22" s="28">
        <v>99</v>
      </c>
      <c r="AM22" s="28">
        <v>99</v>
      </c>
      <c r="AN22" s="28"/>
      <c r="AO22" s="23">
        <v>99</v>
      </c>
      <c r="AP22" s="17"/>
    </row>
    <row r="23" spans="1:42" ht="16.2" thickBot="1" x14ac:dyDescent="0.35">
      <c r="D23" s="15" t="s">
        <v>56</v>
      </c>
      <c r="Q23" s="60"/>
      <c r="R23" s="64">
        <v>100</v>
      </c>
      <c r="S23" s="60"/>
      <c r="T23" s="107">
        <v>100</v>
      </c>
      <c r="U23" s="106">
        <v>100</v>
      </c>
      <c r="V23" s="60"/>
      <c r="W23" s="65">
        <v>100</v>
      </c>
      <c r="X23" s="78">
        <v>100</v>
      </c>
      <c r="Y23" s="83">
        <v>100</v>
      </c>
      <c r="Z23" s="74">
        <v>100</v>
      </c>
      <c r="AA23" s="66">
        <v>100</v>
      </c>
      <c r="AB23" s="60"/>
      <c r="AC23" s="65">
        <v>100</v>
      </c>
      <c r="AD23" s="67">
        <v>100</v>
      </c>
      <c r="AE23" s="67">
        <v>100</v>
      </c>
      <c r="AF23" s="67">
        <v>100</v>
      </c>
      <c r="AG23" s="78">
        <v>100</v>
      </c>
      <c r="AH23" s="83">
        <v>100</v>
      </c>
      <c r="AI23" s="74">
        <v>100</v>
      </c>
      <c r="AJ23" s="78">
        <v>100</v>
      </c>
      <c r="AK23" s="74">
        <v>100</v>
      </c>
      <c r="AL23" s="67">
        <v>100</v>
      </c>
      <c r="AM23" s="67">
        <v>100</v>
      </c>
      <c r="AN23" s="67">
        <v>100</v>
      </c>
      <c r="AO23" s="66">
        <v>100</v>
      </c>
      <c r="AP23" s="60"/>
    </row>
    <row r="24" spans="1:42" x14ac:dyDescent="0.3">
      <c r="D24" s="15" t="s">
        <v>57</v>
      </c>
    </row>
    <row r="26" spans="1:42" ht="18" x14ac:dyDescent="0.35">
      <c r="A26" s="68"/>
      <c r="B26" s="68"/>
      <c r="C26" s="99" t="s">
        <v>58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8" spans="1:42" ht="18" x14ac:dyDescent="0.4">
      <c r="B28" s="15" t="s">
        <v>59</v>
      </c>
    </row>
    <row r="29" spans="1:42" x14ac:dyDescent="0.3">
      <c r="B29" s="15" t="s">
        <v>60</v>
      </c>
    </row>
    <row r="30" spans="1:42" x14ac:dyDescent="0.3">
      <c r="C30" s="15" t="s">
        <v>61</v>
      </c>
    </row>
    <row r="31" spans="1:42" ht="18" x14ac:dyDescent="0.4">
      <c r="B31" s="15" t="s">
        <v>119</v>
      </c>
      <c r="C31" s="15"/>
    </row>
    <row r="32" spans="1:42" x14ac:dyDescent="0.3">
      <c r="B32" s="15" t="s">
        <v>62</v>
      </c>
    </row>
    <row r="37" spans="2:3" ht="18" x14ac:dyDescent="0.35">
      <c r="C37" s="99" t="s">
        <v>63</v>
      </c>
    </row>
    <row r="39" spans="2:3" ht="18" x14ac:dyDescent="0.4">
      <c r="B39" s="15" t="s">
        <v>64</v>
      </c>
    </row>
    <row r="42" spans="2:3" ht="18" x14ac:dyDescent="0.4">
      <c r="B42" s="15" t="s">
        <v>65</v>
      </c>
    </row>
    <row r="49" spans="2:31" x14ac:dyDescent="0.3">
      <c r="B49" s="15" t="s">
        <v>66</v>
      </c>
    </row>
    <row r="52" spans="2:31" ht="20.399999999999999" x14ac:dyDescent="0.45">
      <c r="C52" s="99" t="s">
        <v>67</v>
      </c>
    </row>
    <row r="54" spans="2:31" ht="18" x14ac:dyDescent="0.4">
      <c r="C54" s="90" t="s">
        <v>36</v>
      </c>
      <c r="D54" s="92"/>
      <c r="E54" s="1"/>
      <c r="F54" s="90" t="s">
        <v>37</v>
      </c>
      <c r="G54" s="91"/>
      <c r="H54" s="91"/>
      <c r="I54" s="91"/>
      <c r="J54" s="92"/>
      <c r="K54" s="1"/>
      <c r="L54" s="90" t="s">
        <v>38</v>
      </c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2"/>
      <c r="AA54" s="15" t="s">
        <v>68</v>
      </c>
    </row>
    <row r="55" spans="2:31" ht="18.600000000000001" thickBot="1" x14ac:dyDescent="0.45">
      <c r="AA55" s="15" t="s">
        <v>69</v>
      </c>
    </row>
    <row r="56" spans="2:31" x14ac:dyDescent="0.3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8">
        <v>93</v>
      </c>
      <c r="M56" s="26">
        <v>93</v>
      </c>
      <c r="N56" s="26">
        <v>93</v>
      </c>
      <c r="O56" s="26">
        <v>93</v>
      </c>
      <c r="P56" s="26">
        <v>93</v>
      </c>
      <c r="Q56" s="26">
        <v>93</v>
      </c>
      <c r="R56" s="26">
        <v>93</v>
      </c>
      <c r="S56" s="26">
        <v>93</v>
      </c>
      <c r="T56" s="26">
        <v>93</v>
      </c>
      <c r="U56" s="26">
        <v>93</v>
      </c>
      <c r="V56" s="26">
        <v>93</v>
      </c>
      <c r="W56" s="26">
        <v>93</v>
      </c>
      <c r="X56" s="19">
        <v>93</v>
      </c>
      <c r="Y56" s="17"/>
      <c r="AA56" s="15"/>
    </row>
    <row r="57" spans="2:31" ht="16.2" thickBot="1" x14ac:dyDescent="0.3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1"/>
      <c r="M57" s="62"/>
      <c r="N57" s="62"/>
      <c r="O57" s="62"/>
      <c r="P57" s="62"/>
      <c r="Q57" s="62">
        <v>94</v>
      </c>
      <c r="R57" s="62">
        <v>94</v>
      </c>
      <c r="S57" s="62">
        <v>94</v>
      </c>
      <c r="T57" s="62">
        <v>94</v>
      </c>
      <c r="U57" s="62">
        <v>94</v>
      </c>
      <c r="V57" s="62">
        <v>94</v>
      </c>
      <c r="W57" s="62">
        <v>94</v>
      </c>
      <c r="X57" s="63">
        <v>94</v>
      </c>
      <c r="Y57" s="60"/>
      <c r="AA57" s="15" t="s">
        <v>70</v>
      </c>
    </row>
    <row r="58" spans="2:31" x14ac:dyDescent="0.3">
      <c r="B58" s="17"/>
      <c r="C58" s="17"/>
      <c r="D58" s="17"/>
      <c r="E58" s="17"/>
      <c r="F58" s="101">
        <v>95</v>
      </c>
      <c r="G58" s="102">
        <v>95</v>
      </c>
      <c r="H58" s="102">
        <v>95</v>
      </c>
      <c r="I58" s="102">
        <v>95</v>
      </c>
      <c r="J58" s="103">
        <v>95</v>
      </c>
      <c r="K58" s="17"/>
      <c r="L58" s="22"/>
      <c r="M58" s="28"/>
      <c r="N58" s="28"/>
      <c r="O58" s="28"/>
      <c r="P58" s="28"/>
      <c r="Q58" s="28"/>
      <c r="R58" s="28"/>
      <c r="S58" s="28"/>
      <c r="T58" s="69">
        <v>95</v>
      </c>
      <c r="U58" s="70">
        <v>95</v>
      </c>
      <c r="V58" s="70">
        <v>95</v>
      </c>
      <c r="W58" s="70">
        <v>95</v>
      </c>
      <c r="X58" s="71">
        <v>95</v>
      </c>
      <c r="Y58" s="17"/>
      <c r="AA58" s="15"/>
    </row>
    <row r="59" spans="2:31" ht="16.2" thickBot="1" x14ac:dyDescent="0.35">
      <c r="B59" s="60"/>
      <c r="C59" s="60"/>
      <c r="D59" s="60"/>
      <c r="E59" s="60"/>
      <c r="F59" s="61"/>
      <c r="G59" s="62"/>
      <c r="H59" s="62">
        <v>96</v>
      </c>
      <c r="I59" s="62">
        <v>96</v>
      </c>
      <c r="J59" s="63">
        <v>96</v>
      </c>
      <c r="K59" s="60"/>
      <c r="L59" s="79"/>
      <c r="M59" s="80"/>
      <c r="N59" s="80">
        <v>96</v>
      </c>
      <c r="O59" s="80">
        <v>96</v>
      </c>
      <c r="P59" s="81">
        <v>96</v>
      </c>
      <c r="Q59" s="62"/>
      <c r="R59" s="62"/>
      <c r="S59" s="62"/>
      <c r="T59" s="72"/>
      <c r="U59" s="62"/>
      <c r="V59" s="62">
        <v>96</v>
      </c>
      <c r="W59" s="62">
        <v>96</v>
      </c>
      <c r="X59" s="63">
        <v>96</v>
      </c>
      <c r="Y59" s="60"/>
      <c r="AA59" s="15"/>
      <c r="AD59" s="15" t="s">
        <v>71</v>
      </c>
    </row>
    <row r="60" spans="2:31" x14ac:dyDescent="0.3">
      <c r="B60" s="17"/>
      <c r="C60" s="101">
        <v>97</v>
      </c>
      <c r="D60" s="103">
        <v>97</v>
      </c>
      <c r="E60" s="17"/>
      <c r="F60" s="22"/>
      <c r="G60" s="28"/>
      <c r="H60" s="109"/>
      <c r="I60" s="116">
        <v>97</v>
      </c>
      <c r="J60" s="110">
        <v>97</v>
      </c>
      <c r="K60" s="17"/>
      <c r="L60" s="22"/>
      <c r="M60" s="28"/>
      <c r="N60" s="28"/>
      <c r="O60" s="28">
        <v>97</v>
      </c>
      <c r="P60" s="28">
        <v>97</v>
      </c>
      <c r="Q60" s="109"/>
      <c r="R60" s="116">
        <v>97</v>
      </c>
      <c r="S60" s="117">
        <v>97</v>
      </c>
      <c r="T60" s="73"/>
      <c r="U60" s="28"/>
      <c r="V60" s="28"/>
      <c r="W60" s="28">
        <v>97</v>
      </c>
      <c r="X60" s="23">
        <v>97</v>
      </c>
      <c r="Y60" s="17"/>
      <c r="AA60" s="15"/>
      <c r="AB60" s="5">
        <v>1</v>
      </c>
      <c r="AD60" s="15" t="s">
        <v>72</v>
      </c>
    </row>
    <row r="61" spans="2:31" x14ac:dyDescent="0.3">
      <c r="B61" s="60"/>
      <c r="C61" s="108"/>
      <c r="D61" s="120">
        <v>98</v>
      </c>
      <c r="E61" s="60"/>
      <c r="F61" s="108"/>
      <c r="G61" s="115">
        <v>98</v>
      </c>
      <c r="H61" s="111"/>
      <c r="I61" s="30"/>
      <c r="J61" s="31">
        <v>98</v>
      </c>
      <c r="K61" s="60"/>
      <c r="L61" s="61"/>
      <c r="M61" s="62">
        <v>98</v>
      </c>
      <c r="N61" s="62"/>
      <c r="O61" s="62"/>
      <c r="P61" s="62">
        <v>98</v>
      </c>
      <c r="Q61" s="111"/>
      <c r="R61" s="30"/>
      <c r="S61" s="118">
        <v>98</v>
      </c>
      <c r="T61" s="72"/>
      <c r="U61" s="62">
        <v>98</v>
      </c>
      <c r="V61" s="62"/>
      <c r="W61" s="62"/>
      <c r="X61" s="63">
        <v>98</v>
      </c>
      <c r="Y61" s="60"/>
      <c r="AA61" s="15"/>
      <c r="AB61" s="5">
        <v>2</v>
      </c>
      <c r="AD61" s="15" t="s">
        <v>120</v>
      </c>
    </row>
    <row r="62" spans="2:31" x14ac:dyDescent="0.3">
      <c r="B62" s="17"/>
      <c r="C62" s="34"/>
      <c r="D62" s="36">
        <v>99</v>
      </c>
      <c r="E62" s="17"/>
      <c r="F62" s="34"/>
      <c r="G62" s="35">
        <v>99</v>
      </c>
      <c r="H62" s="111">
        <v>99</v>
      </c>
      <c r="I62" s="30"/>
      <c r="J62" s="31">
        <v>99</v>
      </c>
      <c r="K62" s="17"/>
      <c r="L62" s="22"/>
      <c r="M62" s="28">
        <v>99</v>
      </c>
      <c r="N62" s="28">
        <v>99</v>
      </c>
      <c r="O62" s="28"/>
      <c r="P62" s="28">
        <v>99</v>
      </c>
      <c r="Q62" s="111">
        <v>99</v>
      </c>
      <c r="R62" s="30"/>
      <c r="S62" s="118">
        <v>99</v>
      </c>
      <c r="T62" s="73"/>
      <c r="U62" s="28">
        <v>99</v>
      </c>
      <c r="V62" s="28">
        <v>99</v>
      </c>
      <c r="W62" s="28"/>
      <c r="X62" s="23">
        <v>99</v>
      </c>
      <c r="Y62" s="17"/>
      <c r="AA62" s="15"/>
      <c r="AD62" s="15" t="s">
        <v>73</v>
      </c>
    </row>
    <row r="63" spans="2:31" ht="16.2" thickBot="1" x14ac:dyDescent="0.35">
      <c r="B63" s="60"/>
      <c r="C63" s="37">
        <v>100</v>
      </c>
      <c r="D63" s="39">
        <v>100</v>
      </c>
      <c r="E63" s="60"/>
      <c r="F63" s="37">
        <v>100</v>
      </c>
      <c r="G63" s="38">
        <v>100</v>
      </c>
      <c r="H63" s="112">
        <v>100</v>
      </c>
      <c r="I63" s="32">
        <v>100</v>
      </c>
      <c r="J63" s="33">
        <v>100</v>
      </c>
      <c r="K63" s="60"/>
      <c r="L63" s="65">
        <v>100</v>
      </c>
      <c r="M63" s="67">
        <v>100</v>
      </c>
      <c r="N63" s="67">
        <v>100</v>
      </c>
      <c r="O63" s="67">
        <v>100</v>
      </c>
      <c r="P63" s="67">
        <v>100</v>
      </c>
      <c r="Q63" s="112">
        <v>100</v>
      </c>
      <c r="R63" s="32">
        <v>100</v>
      </c>
      <c r="S63" s="119">
        <v>100</v>
      </c>
      <c r="T63" s="74">
        <v>100</v>
      </c>
      <c r="U63" s="67">
        <v>100</v>
      </c>
      <c r="V63" s="67">
        <v>100</v>
      </c>
      <c r="W63" s="67">
        <v>100</v>
      </c>
      <c r="X63" s="66">
        <v>100</v>
      </c>
      <c r="Y63" s="60"/>
      <c r="AA63" s="15"/>
      <c r="AE63" s="15" t="s">
        <v>74</v>
      </c>
    </row>
    <row r="64" spans="2:31" x14ac:dyDescent="0.3">
      <c r="AB64" s="5">
        <v>3</v>
      </c>
      <c r="AD64" s="15" t="s">
        <v>75</v>
      </c>
    </row>
    <row r="66" spans="2:36" ht="18" x14ac:dyDescent="0.35">
      <c r="C66" s="99" t="s">
        <v>77</v>
      </c>
    </row>
    <row r="68" spans="2:36" ht="18" x14ac:dyDescent="0.4">
      <c r="B68" s="1"/>
      <c r="C68" s="90" t="s">
        <v>38</v>
      </c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2"/>
      <c r="R68" s="15" t="s">
        <v>78</v>
      </c>
      <c r="X68" s="15" t="s">
        <v>80</v>
      </c>
      <c r="AH68" s="15" t="s">
        <v>84</v>
      </c>
    </row>
    <row r="69" spans="2:36" ht="18.600000000000001" thickBot="1" x14ac:dyDescent="0.45">
      <c r="R69" s="15" t="s">
        <v>79</v>
      </c>
      <c r="X69" s="15" t="s">
        <v>121</v>
      </c>
      <c r="AB69" s="15" t="s">
        <v>81</v>
      </c>
      <c r="AH69" s="15" t="s">
        <v>85</v>
      </c>
    </row>
    <row r="70" spans="2:36" ht="18" x14ac:dyDescent="0.4">
      <c r="B70" s="17"/>
      <c r="C70" s="101">
        <v>93</v>
      </c>
      <c r="D70" s="102">
        <v>93</v>
      </c>
      <c r="E70" s="102">
        <v>93</v>
      </c>
      <c r="F70" s="102">
        <v>93</v>
      </c>
      <c r="G70" s="102">
        <v>93</v>
      </c>
      <c r="H70" s="102">
        <v>93</v>
      </c>
      <c r="I70" s="102">
        <v>93</v>
      </c>
      <c r="J70" s="102">
        <v>93</v>
      </c>
      <c r="K70" s="102">
        <v>93</v>
      </c>
      <c r="L70" s="102">
        <v>93</v>
      </c>
      <c r="M70" s="102">
        <v>93</v>
      </c>
      <c r="N70" s="102">
        <v>93</v>
      </c>
      <c r="O70" s="103">
        <v>93</v>
      </c>
      <c r="P70" s="17"/>
      <c r="R70" s="15" t="s">
        <v>82</v>
      </c>
      <c r="X70" s="15" t="s">
        <v>83</v>
      </c>
      <c r="AH70" s="15" t="s">
        <v>86</v>
      </c>
    </row>
    <row r="71" spans="2:36" ht="18" x14ac:dyDescent="0.4">
      <c r="B71" s="60"/>
      <c r="C71" s="61"/>
      <c r="D71" s="62"/>
      <c r="E71" s="62"/>
      <c r="F71" s="62"/>
      <c r="G71" s="62"/>
      <c r="H71" s="62">
        <v>94</v>
      </c>
      <c r="I71" s="62">
        <v>94</v>
      </c>
      <c r="J71" s="62">
        <v>94</v>
      </c>
      <c r="K71" s="62">
        <v>94</v>
      </c>
      <c r="L71" s="62">
        <v>94</v>
      </c>
      <c r="M71" s="62">
        <v>94</v>
      </c>
      <c r="N71" s="62">
        <v>94</v>
      </c>
      <c r="O71" s="63">
        <v>94</v>
      </c>
      <c r="P71" s="60"/>
      <c r="R71" s="15" t="s">
        <v>89</v>
      </c>
      <c r="X71" s="15" t="s">
        <v>90</v>
      </c>
      <c r="AH71" s="15" t="s">
        <v>91</v>
      </c>
    </row>
    <row r="72" spans="2:36" ht="18" x14ac:dyDescent="0.4">
      <c r="B72" s="17"/>
      <c r="C72" s="22"/>
      <c r="D72" s="28"/>
      <c r="E72" s="28"/>
      <c r="F72" s="28"/>
      <c r="G72" s="28"/>
      <c r="H72" s="109"/>
      <c r="I72" s="116"/>
      <c r="J72" s="116"/>
      <c r="K72" s="116">
        <v>95</v>
      </c>
      <c r="L72" s="116">
        <v>95</v>
      </c>
      <c r="M72" s="116">
        <v>95</v>
      </c>
      <c r="N72" s="116">
        <v>95</v>
      </c>
      <c r="O72" s="110">
        <v>95</v>
      </c>
      <c r="P72" s="17"/>
      <c r="R72" s="15" t="s">
        <v>95</v>
      </c>
      <c r="X72" s="15" t="s">
        <v>96</v>
      </c>
      <c r="AH72" s="15" t="s">
        <v>97</v>
      </c>
    </row>
    <row r="73" spans="2:36" ht="18" x14ac:dyDescent="0.4">
      <c r="B73" s="60"/>
      <c r="C73" s="79"/>
      <c r="D73" s="80"/>
      <c r="E73" s="80">
        <v>96</v>
      </c>
      <c r="F73" s="80">
        <v>96</v>
      </c>
      <c r="G73" s="80">
        <v>96</v>
      </c>
      <c r="H73" s="111"/>
      <c r="I73" s="30"/>
      <c r="J73" s="30"/>
      <c r="K73" s="30"/>
      <c r="L73" s="30"/>
      <c r="M73" s="30">
        <v>96</v>
      </c>
      <c r="N73" s="30">
        <v>96</v>
      </c>
      <c r="O73" s="31">
        <v>96</v>
      </c>
      <c r="P73" s="60"/>
      <c r="R73" s="15" t="s">
        <v>87</v>
      </c>
      <c r="AH73" s="15" t="s">
        <v>88</v>
      </c>
    </row>
    <row r="74" spans="2:36" ht="18" x14ac:dyDescent="0.4">
      <c r="B74" s="17"/>
      <c r="C74" s="22"/>
      <c r="D74" s="28"/>
      <c r="E74" s="28"/>
      <c r="F74" s="28">
        <v>97</v>
      </c>
      <c r="G74" s="28">
        <v>97</v>
      </c>
      <c r="H74" s="111"/>
      <c r="I74" s="30">
        <v>97</v>
      </c>
      <c r="J74" s="30">
        <v>97</v>
      </c>
      <c r="K74" s="30"/>
      <c r="L74" s="30"/>
      <c r="M74" s="30"/>
      <c r="N74" s="30">
        <v>97</v>
      </c>
      <c r="O74" s="31">
        <v>97</v>
      </c>
      <c r="P74" s="17"/>
      <c r="R74" s="15" t="s">
        <v>92</v>
      </c>
      <c r="AH74" s="15" t="s">
        <v>93</v>
      </c>
    </row>
    <row r="75" spans="2:36" ht="18" x14ac:dyDescent="0.4">
      <c r="B75" s="60"/>
      <c r="C75" s="61"/>
      <c r="D75" s="62">
        <v>98</v>
      </c>
      <c r="E75" s="62"/>
      <c r="F75" s="62"/>
      <c r="G75" s="62">
        <v>98</v>
      </c>
      <c r="H75" s="111"/>
      <c r="I75" s="30"/>
      <c r="J75" s="30">
        <v>98</v>
      </c>
      <c r="K75" s="30"/>
      <c r="L75" s="30">
        <v>98</v>
      </c>
      <c r="M75" s="30"/>
      <c r="N75" s="30"/>
      <c r="O75" s="31">
        <v>98</v>
      </c>
      <c r="P75" s="60"/>
      <c r="R75" s="15" t="s">
        <v>94</v>
      </c>
      <c r="AH75" s="15" t="s">
        <v>122</v>
      </c>
    </row>
    <row r="76" spans="2:36" ht="18" x14ac:dyDescent="0.4">
      <c r="B76" s="17"/>
      <c r="C76" s="22"/>
      <c r="D76" s="28">
        <v>99</v>
      </c>
      <c r="E76" s="28">
        <v>99</v>
      </c>
      <c r="F76" s="28"/>
      <c r="G76" s="28">
        <v>99</v>
      </c>
      <c r="H76" s="111">
        <v>99</v>
      </c>
      <c r="I76" s="30"/>
      <c r="J76" s="30">
        <v>99</v>
      </c>
      <c r="K76" s="30"/>
      <c r="L76" s="30">
        <v>99</v>
      </c>
      <c r="M76" s="30">
        <v>99</v>
      </c>
      <c r="N76" s="30"/>
      <c r="O76" s="31">
        <v>99</v>
      </c>
      <c r="P76" s="17"/>
      <c r="R76" s="15" t="s">
        <v>99</v>
      </c>
      <c r="AH76" s="15" t="s">
        <v>98</v>
      </c>
    </row>
    <row r="77" spans="2:36" ht="18.600000000000001" thickBot="1" x14ac:dyDescent="0.45">
      <c r="B77" s="60"/>
      <c r="C77" s="65">
        <v>100</v>
      </c>
      <c r="D77" s="67">
        <v>100</v>
      </c>
      <c r="E77" s="67">
        <v>100</v>
      </c>
      <c r="F77" s="67">
        <v>100</v>
      </c>
      <c r="G77" s="67">
        <v>100</v>
      </c>
      <c r="H77" s="112">
        <v>100</v>
      </c>
      <c r="I77" s="32">
        <v>100</v>
      </c>
      <c r="J77" s="32">
        <v>100</v>
      </c>
      <c r="K77" s="32">
        <v>100</v>
      </c>
      <c r="L77" s="32">
        <v>100</v>
      </c>
      <c r="M77" s="32">
        <v>100</v>
      </c>
      <c r="N77" s="32">
        <v>100</v>
      </c>
      <c r="O77" s="33">
        <v>100</v>
      </c>
      <c r="P77" s="60"/>
      <c r="R77" s="15" t="s">
        <v>100</v>
      </c>
      <c r="AH77" s="15" t="s">
        <v>101</v>
      </c>
    </row>
    <row r="79" spans="2:36" ht="18" x14ac:dyDescent="0.4">
      <c r="C79" s="90" t="s">
        <v>76</v>
      </c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2"/>
    </row>
    <row r="80" spans="2:36" ht="16.2" thickBot="1" x14ac:dyDescent="0.35"/>
    <row r="81" spans="2:37" x14ac:dyDescent="0.3">
      <c r="B81" s="17"/>
      <c r="C81" s="18">
        <v>91</v>
      </c>
      <c r="D81" s="26">
        <v>91</v>
      </c>
      <c r="E81" s="26">
        <v>91</v>
      </c>
      <c r="F81" s="26">
        <v>91</v>
      </c>
      <c r="G81" s="26">
        <v>91</v>
      </c>
      <c r="H81" s="26">
        <v>91</v>
      </c>
      <c r="I81" s="26">
        <v>91</v>
      </c>
      <c r="J81" s="26">
        <v>91</v>
      </c>
      <c r="K81" s="26">
        <v>91</v>
      </c>
      <c r="L81" s="26">
        <v>91</v>
      </c>
      <c r="M81" s="26">
        <v>91</v>
      </c>
      <c r="N81" s="26">
        <v>91</v>
      </c>
      <c r="O81" s="26">
        <v>91</v>
      </c>
      <c r="P81" s="26">
        <v>91</v>
      </c>
      <c r="Q81" s="26">
        <v>91</v>
      </c>
      <c r="R81" s="26">
        <v>91</v>
      </c>
      <c r="S81" s="26">
        <v>91</v>
      </c>
      <c r="T81" s="26">
        <v>91</v>
      </c>
      <c r="U81" s="26">
        <v>91</v>
      </c>
      <c r="V81" s="26">
        <v>91</v>
      </c>
      <c r="W81" s="26">
        <v>91</v>
      </c>
      <c r="X81" s="26">
        <v>91</v>
      </c>
      <c r="Y81" s="26">
        <v>91</v>
      </c>
      <c r="Z81" s="26">
        <v>91</v>
      </c>
      <c r="AA81" s="26">
        <v>91</v>
      </c>
      <c r="AB81" s="26">
        <v>91</v>
      </c>
      <c r="AC81" s="26">
        <v>91</v>
      </c>
      <c r="AD81" s="26">
        <v>91</v>
      </c>
      <c r="AE81" s="26">
        <v>91</v>
      </c>
      <c r="AF81" s="26">
        <v>91</v>
      </c>
      <c r="AG81" s="26">
        <v>91</v>
      </c>
      <c r="AH81" s="26">
        <v>91</v>
      </c>
      <c r="AI81" s="26">
        <v>91</v>
      </c>
      <c r="AJ81" s="19">
        <v>91</v>
      </c>
      <c r="AK81" s="17"/>
    </row>
    <row r="82" spans="2:37" x14ac:dyDescent="0.3">
      <c r="B82" s="16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>
        <v>92</v>
      </c>
      <c r="Q82" s="27">
        <v>92</v>
      </c>
      <c r="R82" s="27">
        <v>92</v>
      </c>
      <c r="S82" s="27">
        <v>92</v>
      </c>
      <c r="T82" s="27">
        <v>92</v>
      </c>
      <c r="U82" s="27">
        <v>92</v>
      </c>
      <c r="V82" s="27">
        <v>92</v>
      </c>
      <c r="W82" s="27">
        <v>92</v>
      </c>
      <c r="X82" s="27">
        <v>92</v>
      </c>
      <c r="Y82" s="27">
        <v>92</v>
      </c>
      <c r="Z82" s="27">
        <v>92</v>
      </c>
      <c r="AA82" s="27">
        <v>92</v>
      </c>
      <c r="AB82" s="27">
        <v>92</v>
      </c>
      <c r="AC82" s="27">
        <v>92</v>
      </c>
      <c r="AD82" s="27">
        <v>92</v>
      </c>
      <c r="AE82" s="27">
        <v>92</v>
      </c>
      <c r="AF82" s="27">
        <v>92</v>
      </c>
      <c r="AG82" s="27">
        <v>92</v>
      </c>
      <c r="AH82" s="27">
        <v>92</v>
      </c>
      <c r="AI82" s="27">
        <v>92</v>
      </c>
      <c r="AJ82" s="21">
        <v>92</v>
      </c>
      <c r="AK82" s="16"/>
    </row>
    <row r="83" spans="2:37" x14ac:dyDescent="0.3">
      <c r="B83" s="17"/>
      <c r="C83" s="22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69">
        <v>93</v>
      </c>
      <c r="Y83" s="70">
        <v>93</v>
      </c>
      <c r="Z83" s="70">
        <v>93</v>
      </c>
      <c r="AA83" s="70">
        <v>93</v>
      </c>
      <c r="AB83" s="70">
        <v>93</v>
      </c>
      <c r="AC83" s="70">
        <v>93</v>
      </c>
      <c r="AD83" s="70">
        <v>93</v>
      </c>
      <c r="AE83" s="70">
        <v>93</v>
      </c>
      <c r="AF83" s="70">
        <v>93</v>
      </c>
      <c r="AG83" s="70">
        <v>93</v>
      </c>
      <c r="AH83" s="70">
        <v>93</v>
      </c>
      <c r="AI83" s="70">
        <v>93</v>
      </c>
      <c r="AJ83" s="71">
        <v>93</v>
      </c>
      <c r="AK83" s="17"/>
    </row>
    <row r="84" spans="2:37" x14ac:dyDescent="0.3">
      <c r="B84" s="16"/>
      <c r="C84" s="85"/>
      <c r="D84" s="86"/>
      <c r="E84" s="86"/>
      <c r="F84" s="86"/>
      <c r="G84" s="86"/>
      <c r="H84" s="86">
        <v>94</v>
      </c>
      <c r="I84" s="86">
        <v>94</v>
      </c>
      <c r="J84" s="86">
        <v>94</v>
      </c>
      <c r="K84" s="86">
        <v>94</v>
      </c>
      <c r="L84" s="86">
        <v>94</v>
      </c>
      <c r="M84" s="86">
        <v>94</v>
      </c>
      <c r="N84" s="86">
        <v>94</v>
      </c>
      <c r="O84" s="88">
        <v>94</v>
      </c>
      <c r="P84" s="27"/>
      <c r="Q84" s="27"/>
      <c r="R84" s="27"/>
      <c r="S84" s="27"/>
      <c r="T84" s="27"/>
      <c r="U84" s="27"/>
      <c r="V84" s="27"/>
      <c r="W84" s="27"/>
      <c r="X84" s="87"/>
      <c r="Y84" s="27"/>
      <c r="Z84" s="27"/>
      <c r="AA84" s="27"/>
      <c r="AB84" s="27"/>
      <c r="AC84" s="27">
        <v>94</v>
      </c>
      <c r="AD84" s="27">
        <v>94</v>
      </c>
      <c r="AE84" s="27">
        <v>94</v>
      </c>
      <c r="AF84" s="27">
        <v>94</v>
      </c>
      <c r="AG84" s="27">
        <v>94</v>
      </c>
      <c r="AH84" s="27">
        <v>94</v>
      </c>
      <c r="AI84" s="27">
        <v>94</v>
      </c>
      <c r="AJ84" s="21">
        <v>94</v>
      </c>
      <c r="AK84" s="16"/>
    </row>
    <row r="85" spans="2:37" x14ac:dyDescent="0.3">
      <c r="B85" s="17"/>
      <c r="C85" s="22"/>
      <c r="D85" s="28"/>
      <c r="E85" s="28"/>
      <c r="F85" s="28"/>
      <c r="G85" s="28"/>
      <c r="H85" s="28"/>
      <c r="I85" s="28"/>
      <c r="J85" s="28"/>
      <c r="K85" s="28">
        <v>95</v>
      </c>
      <c r="L85" s="28">
        <v>95</v>
      </c>
      <c r="M85" s="28">
        <v>95</v>
      </c>
      <c r="N85" s="28">
        <v>95</v>
      </c>
      <c r="O85" s="77">
        <v>95</v>
      </c>
      <c r="P85" s="109"/>
      <c r="Q85" s="116"/>
      <c r="R85" s="116"/>
      <c r="S85" s="116">
        <v>95</v>
      </c>
      <c r="T85" s="116">
        <v>95</v>
      </c>
      <c r="U85" s="116">
        <v>95</v>
      </c>
      <c r="V85" s="116">
        <v>95</v>
      </c>
      <c r="W85" s="116">
        <v>95</v>
      </c>
      <c r="X85" s="73"/>
      <c r="Y85" s="28"/>
      <c r="Z85" s="28"/>
      <c r="AA85" s="28"/>
      <c r="AB85" s="28"/>
      <c r="AC85" s="28"/>
      <c r="AD85" s="28"/>
      <c r="AE85" s="28"/>
      <c r="AF85" s="28">
        <v>95</v>
      </c>
      <c r="AG85" s="28">
        <v>95</v>
      </c>
      <c r="AH85" s="28">
        <v>95</v>
      </c>
      <c r="AI85" s="28">
        <v>95</v>
      </c>
      <c r="AJ85" s="23">
        <v>95</v>
      </c>
      <c r="AK85" s="17"/>
    </row>
    <row r="86" spans="2:37" x14ac:dyDescent="0.3">
      <c r="B86" s="16"/>
      <c r="C86" s="20"/>
      <c r="D86" s="27"/>
      <c r="E86" s="27">
        <v>96</v>
      </c>
      <c r="F86" s="27">
        <v>96</v>
      </c>
      <c r="G86" s="27">
        <v>96</v>
      </c>
      <c r="H86" s="27"/>
      <c r="I86" s="27"/>
      <c r="J86" s="27"/>
      <c r="K86" s="27"/>
      <c r="L86" s="27"/>
      <c r="M86" s="27">
        <v>96</v>
      </c>
      <c r="N86" s="27">
        <v>96</v>
      </c>
      <c r="O86" s="113">
        <v>96</v>
      </c>
      <c r="P86" s="111"/>
      <c r="Q86" s="30"/>
      <c r="R86" s="30"/>
      <c r="S86" s="30"/>
      <c r="T86" s="30"/>
      <c r="U86" s="30">
        <v>96</v>
      </c>
      <c r="V86" s="30">
        <v>96</v>
      </c>
      <c r="W86" s="30">
        <v>96</v>
      </c>
      <c r="X86" s="87"/>
      <c r="Y86" s="27"/>
      <c r="Z86" s="27">
        <v>96</v>
      </c>
      <c r="AA86" s="27">
        <v>96</v>
      </c>
      <c r="AB86" s="27">
        <v>96</v>
      </c>
      <c r="AC86" s="27"/>
      <c r="AD86" s="27"/>
      <c r="AE86" s="27"/>
      <c r="AF86" s="27"/>
      <c r="AG86" s="27"/>
      <c r="AH86" s="27">
        <v>96</v>
      </c>
      <c r="AI86" s="27">
        <v>96</v>
      </c>
      <c r="AJ86" s="21">
        <v>96</v>
      </c>
      <c r="AK86" s="16"/>
    </row>
    <row r="87" spans="2:37" x14ac:dyDescent="0.3">
      <c r="B87" s="17"/>
      <c r="C87" s="22"/>
      <c r="D87" s="28"/>
      <c r="E87" s="28"/>
      <c r="F87" s="28">
        <v>97</v>
      </c>
      <c r="G87" s="28">
        <v>97</v>
      </c>
      <c r="H87" s="28"/>
      <c r="I87" s="28">
        <v>97</v>
      </c>
      <c r="J87" s="28">
        <v>97</v>
      </c>
      <c r="K87" s="28"/>
      <c r="L87" s="28"/>
      <c r="M87" s="28"/>
      <c r="N87" s="28">
        <v>97</v>
      </c>
      <c r="O87" s="77">
        <v>97</v>
      </c>
      <c r="P87" s="111"/>
      <c r="Q87" s="30">
        <v>97</v>
      </c>
      <c r="R87" s="30">
        <v>97</v>
      </c>
      <c r="S87" s="30"/>
      <c r="T87" s="30"/>
      <c r="U87" s="30"/>
      <c r="V87" s="30">
        <v>97</v>
      </c>
      <c r="W87" s="30">
        <v>97</v>
      </c>
      <c r="X87" s="73"/>
      <c r="Y87" s="28"/>
      <c r="Z87" s="28"/>
      <c r="AA87" s="28">
        <v>97</v>
      </c>
      <c r="AB87" s="28">
        <v>97</v>
      </c>
      <c r="AC87" s="28"/>
      <c r="AD87" s="28">
        <v>97</v>
      </c>
      <c r="AE87" s="28">
        <v>97</v>
      </c>
      <c r="AF87" s="28"/>
      <c r="AG87" s="28"/>
      <c r="AH87" s="28"/>
      <c r="AI87" s="28">
        <v>97</v>
      </c>
      <c r="AJ87" s="23">
        <v>97</v>
      </c>
      <c r="AK87" s="17"/>
    </row>
    <row r="88" spans="2:37" x14ac:dyDescent="0.3">
      <c r="B88" s="16"/>
      <c r="C88" s="20"/>
      <c r="D88" s="27">
        <v>98</v>
      </c>
      <c r="E88" s="27"/>
      <c r="F88" s="27"/>
      <c r="G88" s="27">
        <v>98</v>
      </c>
      <c r="H88" s="27"/>
      <c r="I88" s="27"/>
      <c r="J88" s="27">
        <v>98</v>
      </c>
      <c r="K88" s="27"/>
      <c r="L88" s="27">
        <v>98</v>
      </c>
      <c r="M88" s="27"/>
      <c r="N88" s="27"/>
      <c r="O88" s="113">
        <v>98</v>
      </c>
      <c r="P88" s="111"/>
      <c r="Q88" s="30"/>
      <c r="R88" s="30">
        <v>98</v>
      </c>
      <c r="S88" s="30"/>
      <c r="T88" s="30">
        <v>98</v>
      </c>
      <c r="U88" s="30"/>
      <c r="V88" s="30"/>
      <c r="W88" s="30">
        <v>98</v>
      </c>
      <c r="X88" s="87"/>
      <c r="Y88" s="27">
        <v>98</v>
      </c>
      <c r="Z88" s="27"/>
      <c r="AA88" s="27"/>
      <c r="AB88" s="27">
        <v>98</v>
      </c>
      <c r="AC88" s="27"/>
      <c r="AD88" s="27"/>
      <c r="AE88" s="27">
        <v>98</v>
      </c>
      <c r="AF88" s="27"/>
      <c r="AG88" s="27">
        <v>98</v>
      </c>
      <c r="AH88" s="27"/>
      <c r="AI88" s="27"/>
      <c r="AJ88" s="21">
        <v>98</v>
      </c>
      <c r="AK88" s="16"/>
    </row>
    <row r="89" spans="2:37" x14ac:dyDescent="0.3">
      <c r="B89" s="17"/>
      <c r="C89" s="22"/>
      <c r="D89" s="28">
        <v>99</v>
      </c>
      <c r="E89" s="28">
        <v>99</v>
      </c>
      <c r="F89" s="28"/>
      <c r="G89" s="28">
        <v>99</v>
      </c>
      <c r="H89" s="28">
        <v>99</v>
      </c>
      <c r="I89" s="28"/>
      <c r="J89" s="28">
        <v>99</v>
      </c>
      <c r="K89" s="28"/>
      <c r="L89" s="28">
        <v>99</v>
      </c>
      <c r="M89" s="28">
        <v>99</v>
      </c>
      <c r="N89" s="28"/>
      <c r="O89" s="77">
        <v>99</v>
      </c>
      <c r="P89" s="111">
        <v>99</v>
      </c>
      <c r="Q89" s="30"/>
      <c r="R89" s="30">
        <v>99</v>
      </c>
      <c r="S89" s="30"/>
      <c r="T89" s="30">
        <v>99</v>
      </c>
      <c r="U89" s="30">
        <v>99</v>
      </c>
      <c r="V89" s="30"/>
      <c r="W89" s="30">
        <v>99</v>
      </c>
      <c r="X89" s="73"/>
      <c r="Y89" s="28">
        <v>99</v>
      </c>
      <c r="Z89" s="28">
        <v>99</v>
      </c>
      <c r="AA89" s="28"/>
      <c r="AB89" s="28">
        <v>99</v>
      </c>
      <c r="AC89" s="28">
        <v>99</v>
      </c>
      <c r="AD89" s="28"/>
      <c r="AE89" s="28">
        <v>99</v>
      </c>
      <c r="AF89" s="28"/>
      <c r="AG89" s="28">
        <v>99</v>
      </c>
      <c r="AH89" s="28">
        <v>99</v>
      </c>
      <c r="AI89" s="28"/>
      <c r="AJ89" s="23">
        <v>99</v>
      </c>
      <c r="AK89" s="17"/>
    </row>
    <row r="90" spans="2:37" ht="16.2" thickBot="1" x14ac:dyDescent="0.35">
      <c r="B90" s="16"/>
      <c r="C90" s="24">
        <v>100</v>
      </c>
      <c r="D90" s="29">
        <v>100</v>
      </c>
      <c r="E90" s="29">
        <v>100</v>
      </c>
      <c r="F90" s="29">
        <v>100</v>
      </c>
      <c r="G90" s="29">
        <v>100</v>
      </c>
      <c r="H90" s="29">
        <v>100</v>
      </c>
      <c r="I90" s="29">
        <v>100</v>
      </c>
      <c r="J90" s="29">
        <v>100</v>
      </c>
      <c r="K90" s="29">
        <v>100</v>
      </c>
      <c r="L90" s="29">
        <v>100</v>
      </c>
      <c r="M90" s="29">
        <v>100</v>
      </c>
      <c r="N90" s="29">
        <v>100</v>
      </c>
      <c r="O90" s="114">
        <v>100</v>
      </c>
      <c r="P90" s="112">
        <v>100</v>
      </c>
      <c r="Q90" s="32">
        <v>100</v>
      </c>
      <c r="R90" s="32">
        <v>100</v>
      </c>
      <c r="S90" s="32">
        <v>100</v>
      </c>
      <c r="T90" s="32">
        <v>100</v>
      </c>
      <c r="U90" s="32">
        <v>100</v>
      </c>
      <c r="V90" s="32">
        <v>100</v>
      </c>
      <c r="W90" s="32">
        <v>100</v>
      </c>
      <c r="X90" s="89">
        <v>100</v>
      </c>
      <c r="Y90" s="29">
        <v>100</v>
      </c>
      <c r="Z90" s="29">
        <v>100</v>
      </c>
      <c r="AA90" s="29">
        <v>100</v>
      </c>
      <c r="AB90" s="29">
        <v>100</v>
      </c>
      <c r="AC90" s="29">
        <v>100</v>
      </c>
      <c r="AD90" s="29">
        <v>100</v>
      </c>
      <c r="AE90" s="29">
        <v>100</v>
      </c>
      <c r="AF90" s="29">
        <v>100</v>
      </c>
      <c r="AG90" s="29">
        <v>100</v>
      </c>
      <c r="AH90" s="29">
        <v>100</v>
      </c>
      <c r="AI90" s="29">
        <v>100</v>
      </c>
      <c r="AJ90" s="25">
        <v>100</v>
      </c>
      <c r="AK90" s="16"/>
    </row>
  </sheetData>
  <mergeCells count="8">
    <mergeCell ref="C54:D54"/>
    <mergeCell ref="F54:J54"/>
    <mergeCell ref="L54:X54"/>
    <mergeCell ref="C68:O68"/>
    <mergeCell ref="C79:AJ79"/>
    <mergeCell ref="AC14:AO14"/>
    <mergeCell ref="W14:AA14"/>
    <mergeCell ref="T14:U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73"/>
  <sheetViews>
    <sheetView tabSelected="1" workbookViewId="0">
      <selection activeCell="B2" sqref="B2"/>
    </sheetView>
  </sheetViews>
  <sheetFormatPr baseColWidth="10" defaultRowHeight="13.8" x14ac:dyDescent="0.3"/>
  <cols>
    <col min="1" max="1" width="2.77734375" customWidth="1"/>
    <col min="3" max="3" width="11.5546875" style="16"/>
    <col min="4" max="4" width="25.77734375" style="42" customWidth="1"/>
    <col min="5" max="7" width="20.77734375" style="42" customWidth="1"/>
    <col min="8" max="8" width="15.77734375" style="16" customWidth="1"/>
  </cols>
  <sheetData>
    <row r="2" spans="3:8" ht="24.6" x14ac:dyDescent="0.55000000000000004">
      <c r="D2" s="41" t="s">
        <v>103</v>
      </c>
    </row>
    <row r="5" spans="3:8" ht="15.6" x14ac:dyDescent="0.35">
      <c r="C5" s="40" t="s">
        <v>113</v>
      </c>
    </row>
    <row r="6" spans="3:8" x14ac:dyDescent="0.3">
      <c r="C6" s="40"/>
    </row>
    <row r="7" spans="3:8" ht="15" x14ac:dyDescent="0.35">
      <c r="C7" s="16" t="s">
        <v>25</v>
      </c>
      <c r="D7" s="42" t="s">
        <v>104</v>
      </c>
      <c r="E7" s="42" t="s">
        <v>106</v>
      </c>
      <c r="F7" s="42" t="s">
        <v>108</v>
      </c>
    </row>
    <row r="8" spans="3:8" x14ac:dyDescent="0.3">
      <c r="D8" s="42" t="s">
        <v>105</v>
      </c>
      <c r="E8" s="42" t="s">
        <v>107</v>
      </c>
      <c r="F8" s="42" t="s">
        <v>109</v>
      </c>
      <c r="G8" s="42" t="s">
        <v>109</v>
      </c>
      <c r="H8" s="16" t="s">
        <v>34</v>
      </c>
    </row>
    <row r="9" spans="3:8" x14ac:dyDescent="0.3">
      <c r="F9" s="42" t="s">
        <v>110</v>
      </c>
      <c r="G9" s="42" t="s">
        <v>111</v>
      </c>
    </row>
    <row r="11" spans="3:8" x14ac:dyDescent="0.3">
      <c r="D11" s="43"/>
      <c r="E11" s="43"/>
      <c r="F11" s="55" t="s">
        <v>32</v>
      </c>
      <c r="G11" s="56"/>
      <c r="H11" s="57"/>
    </row>
    <row r="12" spans="3:8" x14ac:dyDescent="0.3">
      <c r="D12" s="45"/>
      <c r="E12" s="48"/>
      <c r="F12" s="43"/>
      <c r="G12" s="58"/>
      <c r="H12" s="59" t="s">
        <v>33</v>
      </c>
    </row>
    <row r="13" spans="3:8" x14ac:dyDescent="0.3">
      <c r="D13" s="46"/>
      <c r="E13" s="49"/>
      <c r="F13" s="53"/>
      <c r="G13" s="43"/>
      <c r="H13" s="44"/>
    </row>
    <row r="14" spans="3:8" x14ac:dyDescent="0.3">
      <c r="D14" s="47" t="s">
        <v>29</v>
      </c>
      <c r="E14" s="50" t="s">
        <v>30</v>
      </c>
      <c r="F14" s="54"/>
      <c r="G14" s="52" t="s">
        <v>31</v>
      </c>
      <c r="H14" s="51"/>
    </row>
    <row r="16" spans="3:8" x14ac:dyDescent="0.3">
      <c r="C16" s="16">
        <v>1</v>
      </c>
      <c r="D16" s="42">
        <v>1</v>
      </c>
      <c r="E16" s="42">
        <v>0</v>
      </c>
      <c r="F16" s="42">
        <f t="shared" ref="F16:F36" si="0">G16-H16*1000000000000</f>
        <v>1</v>
      </c>
      <c r="G16" s="42">
        <v>1</v>
      </c>
      <c r="H16" s="16">
        <f t="shared" ref="H16:H46" si="1">INT(G16/1000000000000)</f>
        <v>0</v>
      </c>
    </row>
    <row r="17" spans="3:8" x14ac:dyDescent="0.3">
      <c r="C17" s="16">
        <v>2</v>
      </c>
      <c r="D17" s="42">
        <v>2</v>
      </c>
      <c r="E17" s="42">
        <v>0</v>
      </c>
      <c r="F17" s="42">
        <f t="shared" si="0"/>
        <v>2</v>
      </c>
      <c r="G17" s="42">
        <v>2</v>
      </c>
      <c r="H17" s="16">
        <f t="shared" si="1"/>
        <v>0</v>
      </c>
    </row>
    <row r="18" spans="3:8" x14ac:dyDescent="0.3">
      <c r="C18" s="16">
        <v>3</v>
      </c>
      <c r="D18" s="42">
        <f>3*D17-D16</f>
        <v>5</v>
      </c>
      <c r="E18" s="42">
        <f t="shared" ref="E16:E30" si="2">3*E17-E16+H18</f>
        <v>0</v>
      </c>
      <c r="F18" s="42">
        <f t="shared" si="0"/>
        <v>5</v>
      </c>
      <c r="G18" s="42">
        <f>3*F17-F16</f>
        <v>5</v>
      </c>
      <c r="H18" s="16">
        <f t="shared" si="1"/>
        <v>0</v>
      </c>
    </row>
    <row r="19" spans="3:8" x14ac:dyDescent="0.3">
      <c r="C19" s="16">
        <v>4</v>
      </c>
      <c r="D19" s="42">
        <f t="shared" ref="D19:D65" si="3">3*D18-D17</f>
        <v>13</v>
      </c>
      <c r="E19" s="42">
        <f t="shared" si="2"/>
        <v>0</v>
      </c>
      <c r="F19" s="42">
        <f t="shared" si="0"/>
        <v>13</v>
      </c>
      <c r="G19" s="42">
        <f t="shared" ref="G19:G49" si="4">3*F18-F17</f>
        <v>13</v>
      </c>
      <c r="H19" s="16">
        <f t="shared" si="1"/>
        <v>0</v>
      </c>
    </row>
    <row r="20" spans="3:8" x14ac:dyDescent="0.3">
      <c r="C20" s="16">
        <v>5</v>
      </c>
      <c r="D20" s="42">
        <f t="shared" si="3"/>
        <v>34</v>
      </c>
      <c r="E20" s="42">
        <f t="shared" si="2"/>
        <v>0</v>
      </c>
      <c r="F20" s="42">
        <f t="shared" si="0"/>
        <v>34</v>
      </c>
      <c r="G20" s="42">
        <f t="shared" si="4"/>
        <v>34</v>
      </c>
      <c r="H20" s="16">
        <f t="shared" si="1"/>
        <v>0</v>
      </c>
    </row>
    <row r="21" spans="3:8" x14ac:dyDescent="0.3">
      <c r="C21" s="16">
        <v>6</v>
      </c>
      <c r="D21" s="42">
        <f t="shared" si="3"/>
        <v>89</v>
      </c>
      <c r="E21" s="42">
        <f t="shared" si="2"/>
        <v>0</v>
      </c>
      <c r="F21" s="42">
        <f t="shared" si="0"/>
        <v>89</v>
      </c>
      <c r="G21" s="42">
        <f t="shared" si="4"/>
        <v>89</v>
      </c>
      <c r="H21" s="16">
        <f t="shared" si="1"/>
        <v>0</v>
      </c>
    </row>
    <row r="22" spans="3:8" x14ac:dyDescent="0.3">
      <c r="C22" s="16">
        <v>7</v>
      </c>
      <c r="D22" s="42">
        <f t="shared" si="3"/>
        <v>233</v>
      </c>
      <c r="E22" s="42">
        <f t="shared" si="2"/>
        <v>0</v>
      </c>
      <c r="F22" s="42">
        <f t="shared" si="0"/>
        <v>233</v>
      </c>
      <c r="G22" s="42">
        <f t="shared" si="4"/>
        <v>233</v>
      </c>
      <c r="H22" s="16">
        <f t="shared" si="1"/>
        <v>0</v>
      </c>
    </row>
    <row r="23" spans="3:8" x14ac:dyDescent="0.3">
      <c r="C23" s="16">
        <v>8</v>
      </c>
      <c r="D23" s="42">
        <f t="shared" si="3"/>
        <v>610</v>
      </c>
      <c r="E23" s="42">
        <f t="shared" si="2"/>
        <v>0</v>
      </c>
      <c r="F23" s="42">
        <f t="shared" si="0"/>
        <v>610</v>
      </c>
      <c r="G23" s="42">
        <f t="shared" si="4"/>
        <v>610</v>
      </c>
      <c r="H23" s="16">
        <f t="shared" si="1"/>
        <v>0</v>
      </c>
    </row>
    <row r="24" spans="3:8" x14ac:dyDescent="0.3">
      <c r="C24" s="16">
        <v>9</v>
      </c>
      <c r="D24" s="42">
        <f t="shared" si="3"/>
        <v>1597</v>
      </c>
      <c r="E24" s="42">
        <f t="shared" si="2"/>
        <v>0</v>
      </c>
      <c r="F24" s="42">
        <f t="shared" si="0"/>
        <v>1597</v>
      </c>
      <c r="G24" s="42">
        <f t="shared" si="4"/>
        <v>1597</v>
      </c>
      <c r="H24" s="16">
        <f t="shared" si="1"/>
        <v>0</v>
      </c>
    </row>
    <row r="25" spans="3:8" x14ac:dyDescent="0.3">
      <c r="C25" s="16">
        <v>10</v>
      </c>
      <c r="D25" s="42">
        <f t="shared" si="3"/>
        <v>4181</v>
      </c>
      <c r="E25" s="42">
        <f t="shared" si="2"/>
        <v>0</v>
      </c>
      <c r="F25" s="42">
        <f t="shared" si="0"/>
        <v>4181</v>
      </c>
      <c r="G25" s="42">
        <f t="shared" si="4"/>
        <v>4181</v>
      </c>
      <c r="H25" s="16">
        <f t="shared" si="1"/>
        <v>0</v>
      </c>
    </row>
    <row r="26" spans="3:8" x14ac:dyDescent="0.3">
      <c r="C26" s="16">
        <v>11</v>
      </c>
      <c r="D26" s="42">
        <f t="shared" si="3"/>
        <v>10946</v>
      </c>
      <c r="E26" s="42">
        <f t="shared" si="2"/>
        <v>0</v>
      </c>
      <c r="F26" s="42">
        <f t="shared" si="0"/>
        <v>10946</v>
      </c>
      <c r="G26" s="42">
        <f t="shared" si="4"/>
        <v>10946</v>
      </c>
      <c r="H26" s="16">
        <f t="shared" si="1"/>
        <v>0</v>
      </c>
    </row>
    <row r="27" spans="3:8" x14ac:dyDescent="0.3">
      <c r="C27" s="16">
        <v>12</v>
      </c>
      <c r="D27" s="42">
        <f t="shared" si="3"/>
        <v>28657</v>
      </c>
      <c r="E27" s="42">
        <f t="shared" si="2"/>
        <v>0</v>
      </c>
      <c r="F27" s="42">
        <f t="shared" si="0"/>
        <v>28657</v>
      </c>
      <c r="G27" s="42">
        <f t="shared" si="4"/>
        <v>28657</v>
      </c>
      <c r="H27" s="16">
        <f t="shared" si="1"/>
        <v>0</v>
      </c>
    </row>
    <row r="28" spans="3:8" x14ac:dyDescent="0.3">
      <c r="C28" s="16">
        <v>13</v>
      </c>
      <c r="D28" s="42">
        <f t="shared" si="3"/>
        <v>75025</v>
      </c>
      <c r="E28" s="42">
        <f t="shared" si="2"/>
        <v>0</v>
      </c>
      <c r="F28" s="42">
        <f t="shared" si="0"/>
        <v>75025</v>
      </c>
      <c r="G28" s="42">
        <f t="shared" si="4"/>
        <v>75025</v>
      </c>
      <c r="H28" s="16">
        <f t="shared" si="1"/>
        <v>0</v>
      </c>
    </row>
    <row r="29" spans="3:8" x14ac:dyDescent="0.3">
      <c r="C29" s="16">
        <v>14</v>
      </c>
      <c r="D29" s="42">
        <f t="shared" si="3"/>
        <v>196418</v>
      </c>
      <c r="E29" s="42">
        <f t="shared" si="2"/>
        <v>0</v>
      </c>
      <c r="F29" s="42">
        <f t="shared" si="0"/>
        <v>196418</v>
      </c>
      <c r="G29" s="42">
        <f t="shared" si="4"/>
        <v>196418</v>
      </c>
      <c r="H29" s="16">
        <f t="shared" si="1"/>
        <v>0</v>
      </c>
    </row>
    <row r="30" spans="3:8" x14ac:dyDescent="0.3">
      <c r="C30" s="16">
        <v>15</v>
      </c>
      <c r="D30" s="42">
        <f t="shared" si="3"/>
        <v>514229</v>
      </c>
      <c r="E30" s="42">
        <f t="shared" si="2"/>
        <v>0</v>
      </c>
      <c r="F30" s="42">
        <f t="shared" si="0"/>
        <v>514229</v>
      </c>
      <c r="G30" s="42">
        <f t="shared" si="4"/>
        <v>514229</v>
      </c>
      <c r="H30" s="16">
        <f t="shared" si="1"/>
        <v>0</v>
      </c>
    </row>
    <row r="31" spans="3:8" x14ac:dyDescent="0.3">
      <c r="C31" s="16">
        <v>16</v>
      </c>
      <c r="D31" s="42">
        <f t="shared" si="3"/>
        <v>1346269</v>
      </c>
      <c r="E31" s="42">
        <f t="shared" ref="E31:E39" si="5">3*E30-E29+H31</f>
        <v>0</v>
      </c>
      <c r="F31" s="42">
        <f t="shared" si="0"/>
        <v>1346269</v>
      </c>
      <c r="G31" s="42">
        <f t="shared" si="4"/>
        <v>1346269</v>
      </c>
      <c r="H31" s="16">
        <f t="shared" si="1"/>
        <v>0</v>
      </c>
    </row>
    <row r="32" spans="3:8" x14ac:dyDescent="0.3">
      <c r="C32" s="16">
        <v>17</v>
      </c>
      <c r="D32" s="42">
        <f t="shared" si="3"/>
        <v>3524578</v>
      </c>
      <c r="E32" s="42">
        <f t="shared" si="5"/>
        <v>0</v>
      </c>
      <c r="F32" s="42">
        <f t="shared" si="0"/>
        <v>3524578</v>
      </c>
      <c r="G32" s="42">
        <f t="shared" si="4"/>
        <v>3524578</v>
      </c>
      <c r="H32" s="16">
        <f t="shared" si="1"/>
        <v>0</v>
      </c>
    </row>
    <row r="33" spans="3:8" x14ac:dyDescent="0.3">
      <c r="C33" s="16">
        <v>18</v>
      </c>
      <c r="D33" s="42">
        <f t="shared" si="3"/>
        <v>9227465</v>
      </c>
      <c r="E33" s="42">
        <f t="shared" si="5"/>
        <v>0</v>
      </c>
      <c r="F33" s="42">
        <f t="shared" si="0"/>
        <v>9227465</v>
      </c>
      <c r="G33" s="42">
        <f t="shared" si="4"/>
        <v>9227465</v>
      </c>
      <c r="H33" s="16">
        <f t="shared" si="1"/>
        <v>0</v>
      </c>
    </row>
    <row r="34" spans="3:8" x14ac:dyDescent="0.3">
      <c r="C34" s="16">
        <v>19</v>
      </c>
      <c r="D34" s="42">
        <f t="shared" si="3"/>
        <v>24157817</v>
      </c>
      <c r="E34" s="42">
        <f t="shared" si="5"/>
        <v>0</v>
      </c>
      <c r="F34" s="42">
        <f t="shared" si="0"/>
        <v>24157817</v>
      </c>
      <c r="G34" s="42">
        <f t="shared" si="4"/>
        <v>24157817</v>
      </c>
      <c r="H34" s="16">
        <f t="shared" si="1"/>
        <v>0</v>
      </c>
    </row>
    <row r="35" spans="3:8" x14ac:dyDescent="0.3">
      <c r="C35" s="16">
        <v>20</v>
      </c>
      <c r="D35" s="42">
        <f t="shared" si="3"/>
        <v>63245986</v>
      </c>
      <c r="E35" s="42">
        <f t="shared" si="5"/>
        <v>0</v>
      </c>
      <c r="F35" s="42">
        <f t="shared" si="0"/>
        <v>63245986</v>
      </c>
      <c r="G35" s="42">
        <f t="shared" si="4"/>
        <v>63245986</v>
      </c>
      <c r="H35" s="16">
        <f t="shared" si="1"/>
        <v>0</v>
      </c>
    </row>
    <row r="36" spans="3:8" x14ac:dyDescent="0.3">
      <c r="C36" s="16">
        <v>21</v>
      </c>
      <c r="D36" s="42">
        <f t="shared" si="3"/>
        <v>165580141</v>
      </c>
      <c r="E36" s="42">
        <f t="shared" si="5"/>
        <v>0</v>
      </c>
      <c r="F36" s="42">
        <f t="shared" si="0"/>
        <v>165580141</v>
      </c>
      <c r="G36" s="42">
        <f>3*F35-F34</f>
        <v>165580141</v>
      </c>
      <c r="H36" s="16">
        <f t="shared" si="1"/>
        <v>0</v>
      </c>
    </row>
    <row r="37" spans="3:8" x14ac:dyDescent="0.3">
      <c r="C37" s="16">
        <v>22</v>
      </c>
      <c r="D37" s="42">
        <f t="shared" si="3"/>
        <v>433494437</v>
      </c>
      <c r="E37" s="42">
        <f t="shared" si="5"/>
        <v>0</v>
      </c>
      <c r="F37" s="42">
        <f t="shared" ref="F37:F58" si="6">G37-H37*1000000000000</f>
        <v>433494437</v>
      </c>
      <c r="G37" s="42">
        <f t="shared" si="4"/>
        <v>433494437</v>
      </c>
      <c r="H37" s="16">
        <f t="shared" si="1"/>
        <v>0</v>
      </c>
    </row>
    <row r="38" spans="3:8" x14ac:dyDescent="0.3">
      <c r="C38" s="16">
        <v>23</v>
      </c>
      <c r="D38" s="42">
        <f t="shared" si="3"/>
        <v>1134903170</v>
      </c>
      <c r="E38" s="42">
        <f t="shared" si="5"/>
        <v>0</v>
      </c>
      <c r="F38" s="42">
        <f t="shared" si="6"/>
        <v>1134903170</v>
      </c>
      <c r="G38" s="42">
        <f t="shared" si="4"/>
        <v>1134903170</v>
      </c>
      <c r="H38" s="16">
        <f t="shared" si="1"/>
        <v>0</v>
      </c>
    </row>
    <row r="39" spans="3:8" x14ac:dyDescent="0.3">
      <c r="C39" s="16">
        <v>24</v>
      </c>
      <c r="D39" s="42">
        <f t="shared" si="3"/>
        <v>2971215073</v>
      </c>
      <c r="E39" s="42">
        <f t="shared" si="5"/>
        <v>0</v>
      </c>
      <c r="F39" s="42">
        <f t="shared" si="6"/>
        <v>2971215073</v>
      </c>
      <c r="G39" s="42">
        <f t="shared" si="4"/>
        <v>2971215073</v>
      </c>
      <c r="H39" s="16">
        <f t="shared" si="1"/>
        <v>0</v>
      </c>
    </row>
    <row r="40" spans="3:8" x14ac:dyDescent="0.3">
      <c r="C40" s="16">
        <v>25</v>
      </c>
      <c r="D40" s="42">
        <f t="shared" si="3"/>
        <v>7778742049</v>
      </c>
      <c r="E40" s="42">
        <f t="shared" ref="E40:E47" si="7">3*E39-E38+H40</f>
        <v>0</v>
      </c>
      <c r="F40" s="42">
        <f t="shared" si="6"/>
        <v>7778742049</v>
      </c>
      <c r="G40" s="42">
        <f t="shared" si="4"/>
        <v>7778742049</v>
      </c>
      <c r="H40" s="16">
        <f t="shared" si="1"/>
        <v>0</v>
      </c>
    </row>
    <row r="41" spans="3:8" x14ac:dyDescent="0.3">
      <c r="C41" s="16">
        <v>26</v>
      </c>
      <c r="D41" s="42">
        <f t="shared" si="3"/>
        <v>20365011074</v>
      </c>
      <c r="E41" s="42">
        <f t="shared" si="7"/>
        <v>0</v>
      </c>
      <c r="F41" s="42">
        <f t="shared" si="6"/>
        <v>20365011074</v>
      </c>
      <c r="G41" s="42">
        <f t="shared" si="4"/>
        <v>20365011074</v>
      </c>
      <c r="H41" s="16">
        <f t="shared" si="1"/>
        <v>0</v>
      </c>
    </row>
    <row r="42" spans="3:8" x14ac:dyDescent="0.3">
      <c r="C42" s="16">
        <v>27</v>
      </c>
      <c r="D42" s="42">
        <f t="shared" si="3"/>
        <v>53316291173</v>
      </c>
      <c r="E42" s="42">
        <f t="shared" si="7"/>
        <v>0</v>
      </c>
      <c r="F42" s="42">
        <f t="shared" si="6"/>
        <v>53316291173</v>
      </c>
      <c r="G42" s="42">
        <f t="shared" si="4"/>
        <v>53316291173</v>
      </c>
      <c r="H42" s="16">
        <f t="shared" si="1"/>
        <v>0</v>
      </c>
    </row>
    <row r="43" spans="3:8" x14ac:dyDescent="0.3">
      <c r="C43" s="16">
        <v>28</v>
      </c>
      <c r="D43" s="42">
        <f t="shared" si="3"/>
        <v>139583862445</v>
      </c>
      <c r="E43" s="42">
        <f t="shared" si="7"/>
        <v>0</v>
      </c>
      <c r="F43" s="42">
        <f t="shared" si="6"/>
        <v>139583862445</v>
      </c>
      <c r="G43" s="42">
        <f t="shared" si="4"/>
        <v>139583862445</v>
      </c>
      <c r="H43" s="16">
        <f t="shared" si="1"/>
        <v>0</v>
      </c>
    </row>
    <row r="44" spans="3:8" x14ac:dyDescent="0.3">
      <c r="C44" s="16">
        <v>29</v>
      </c>
      <c r="D44" s="42">
        <f t="shared" si="3"/>
        <v>365435296162</v>
      </c>
      <c r="E44" s="42">
        <f t="shared" si="7"/>
        <v>0</v>
      </c>
      <c r="F44" s="42">
        <f t="shared" si="6"/>
        <v>365435296162</v>
      </c>
      <c r="G44" s="42">
        <f t="shared" si="4"/>
        <v>365435296162</v>
      </c>
      <c r="H44" s="16">
        <f t="shared" si="1"/>
        <v>0</v>
      </c>
    </row>
    <row r="45" spans="3:8" x14ac:dyDescent="0.3">
      <c r="C45" s="16">
        <v>30</v>
      </c>
      <c r="D45" s="42">
        <f t="shared" si="3"/>
        <v>956722026041</v>
      </c>
      <c r="E45" s="42">
        <f t="shared" si="7"/>
        <v>0</v>
      </c>
      <c r="F45" s="42">
        <f t="shared" si="6"/>
        <v>956722026041</v>
      </c>
      <c r="G45" s="42">
        <f t="shared" si="4"/>
        <v>956722026041</v>
      </c>
      <c r="H45" s="16">
        <f t="shared" si="1"/>
        <v>0</v>
      </c>
    </row>
    <row r="46" spans="3:8" x14ac:dyDescent="0.3">
      <c r="C46" s="16">
        <v>31</v>
      </c>
      <c r="D46" s="42">
        <f t="shared" si="3"/>
        <v>2504730781961</v>
      </c>
      <c r="E46" s="42">
        <f t="shared" si="7"/>
        <v>2</v>
      </c>
      <c r="F46" s="42">
        <f t="shared" si="6"/>
        <v>504730781961</v>
      </c>
      <c r="G46" s="42">
        <f t="shared" si="4"/>
        <v>2504730781961</v>
      </c>
      <c r="H46" s="16">
        <f t="shared" si="1"/>
        <v>2</v>
      </c>
    </row>
    <row r="47" spans="3:8" x14ac:dyDescent="0.3">
      <c r="C47" s="16">
        <v>32</v>
      </c>
      <c r="D47" s="42">
        <f t="shared" si="3"/>
        <v>6557470319842</v>
      </c>
      <c r="E47" s="42">
        <f t="shared" si="7"/>
        <v>6</v>
      </c>
      <c r="F47" s="42">
        <f t="shared" si="6"/>
        <v>557470319842</v>
      </c>
      <c r="G47" s="42">
        <f t="shared" si="4"/>
        <v>557470319842</v>
      </c>
      <c r="H47" s="16">
        <f>INT(G47/1000000000000)</f>
        <v>0</v>
      </c>
    </row>
    <row r="48" spans="3:8" x14ac:dyDescent="0.3">
      <c r="C48" s="16">
        <v>33</v>
      </c>
      <c r="D48" s="42">
        <f t="shared" si="3"/>
        <v>17167680177565</v>
      </c>
      <c r="E48" s="42">
        <f t="shared" ref="E48:E65" si="8">3*E47-E46+H48</f>
        <v>17</v>
      </c>
      <c r="F48" s="42">
        <f t="shared" si="6"/>
        <v>167680177565</v>
      </c>
      <c r="G48" s="42">
        <f t="shared" si="4"/>
        <v>1167680177565</v>
      </c>
      <c r="H48" s="16">
        <f t="shared" ref="H48:H65" si="9">INT(G48/1000000000000)</f>
        <v>1</v>
      </c>
    </row>
    <row r="49" spans="3:8" x14ac:dyDescent="0.3">
      <c r="C49" s="16">
        <v>34</v>
      </c>
      <c r="D49" s="42">
        <f t="shared" si="3"/>
        <v>44945570212853</v>
      </c>
      <c r="E49" s="42">
        <f t="shared" si="8"/>
        <v>44</v>
      </c>
      <c r="F49" s="42">
        <f t="shared" si="6"/>
        <v>945570212853</v>
      </c>
      <c r="G49" s="42">
        <f t="shared" si="4"/>
        <v>-54429787147</v>
      </c>
      <c r="H49" s="16">
        <f t="shared" si="9"/>
        <v>-1</v>
      </c>
    </row>
    <row r="50" spans="3:8" x14ac:dyDescent="0.3">
      <c r="C50" s="16">
        <v>35</v>
      </c>
      <c r="D50" s="42">
        <f t="shared" si="3"/>
        <v>117669030460994</v>
      </c>
      <c r="E50" s="42">
        <f t="shared" si="8"/>
        <v>117</v>
      </c>
      <c r="F50" s="42">
        <f t="shared" si="6"/>
        <v>669030460994</v>
      </c>
      <c r="G50" s="42">
        <f t="shared" ref="G48:G65" si="10">3*F49-F48</f>
        <v>2669030460994</v>
      </c>
      <c r="H50" s="16">
        <f t="shared" si="9"/>
        <v>2</v>
      </c>
    </row>
    <row r="51" spans="3:8" x14ac:dyDescent="0.3">
      <c r="C51" s="16">
        <v>36</v>
      </c>
      <c r="D51" s="42">
        <f t="shared" si="3"/>
        <v>308061521170129</v>
      </c>
      <c r="E51" s="42">
        <f t="shared" si="8"/>
        <v>308</v>
      </c>
      <c r="F51" s="42">
        <f t="shared" si="6"/>
        <v>61521170129</v>
      </c>
      <c r="G51" s="42">
        <f t="shared" si="10"/>
        <v>1061521170129</v>
      </c>
      <c r="H51" s="16">
        <f t="shared" si="9"/>
        <v>1</v>
      </c>
    </row>
    <row r="52" spans="3:8" x14ac:dyDescent="0.3">
      <c r="C52" s="16">
        <v>37</v>
      </c>
      <c r="D52" s="42">
        <f>3*D51-D50</f>
        <v>806515533049393</v>
      </c>
      <c r="E52" s="42">
        <f t="shared" si="8"/>
        <v>806</v>
      </c>
      <c r="F52" s="42">
        <f t="shared" si="6"/>
        <v>515533049393</v>
      </c>
      <c r="G52" s="42">
        <f t="shared" si="10"/>
        <v>-484466950607</v>
      </c>
      <c r="H52" s="16">
        <f t="shared" si="9"/>
        <v>-1</v>
      </c>
    </row>
    <row r="53" spans="3:8" x14ac:dyDescent="0.3">
      <c r="C53" s="16">
        <v>38</v>
      </c>
      <c r="D53" s="42">
        <f t="shared" si="3"/>
        <v>2111485077978050</v>
      </c>
      <c r="E53" s="42">
        <f t="shared" si="8"/>
        <v>2111</v>
      </c>
      <c r="F53" s="42">
        <f t="shared" si="6"/>
        <v>485077978050</v>
      </c>
      <c r="G53" s="42">
        <f t="shared" si="10"/>
        <v>1485077978050</v>
      </c>
      <c r="H53" s="16">
        <f t="shared" si="9"/>
        <v>1</v>
      </c>
    </row>
    <row r="54" spans="3:8" x14ac:dyDescent="0.3">
      <c r="C54" s="16">
        <v>39</v>
      </c>
      <c r="D54" s="42">
        <f t="shared" si="3"/>
        <v>5527939700884757</v>
      </c>
      <c r="E54" s="42">
        <f t="shared" si="8"/>
        <v>5527</v>
      </c>
      <c r="F54" s="42">
        <f t="shared" si="6"/>
        <v>939700884757</v>
      </c>
      <c r="G54" s="42">
        <f t="shared" si="10"/>
        <v>939700884757</v>
      </c>
      <c r="H54" s="16">
        <f t="shared" si="9"/>
        <v>0</v>
      </c>
    </row>
    <row r="55" spans="3:8" x14ac:dyDescent="0.3">
      <c r="C55" s="16">
        <v>40</v>
      </c>
      <c r="D55" s="42">
        <f t="shared" si="3"/>
        <v>1.4472334024676222E+16</v>
      </c>
      <c r="E55" s="42">
        <f t="shared" si="8"/>
        <v>14472</v>
      </c>
      <c r="F55" s="42">
        <f t="shared" si="6"/>
        <v>334024676221</v>
      </c>
      <c r="G55" s="42">
        <f t="shared" si="10"/>
        <v>2334024676221</v>
      </c>
      <c r="H55" s="16">
        <f t="shared" si="9"/>
        <v>2</v>
      </c>
    </row>
    <row r="56" spans="3:8" x14ac:dyDescent="0.3">
      <c r="C56" s="16">
        <v>41</v>
      </c>
      <c r="D56" s="42">
        <f t="shared" si="3"/>
        <v>3.7889062373143904E+16</v>
      </c>
      <c r="E56" s="42">
        <f t="shared" si="8"/>
        <v>37889</v>
      </c>
      <c r="F56" s="42">
        <f t="shared" si="6"/>
        <v>62373143906</v>
      </c>
      <c r="G56" s="42">
        <f t="shared" si="10"/>
        <v>62373143906</v>
      </c>
      <c r="H56" s="16">
        <f t="shared" si="9"/>
        <v>0</v>
      </c>
    </row>
    <row r="57" spans="3:8" x14ac:dyDescent="0.3">
      <c r="C57" s="16">
        <v>42</v>
      </c>
      <c r="D57" s="42">
        <f t="shared" si="3"/>
        <v>9.9194853094755488E+16</v>
      </c>
      <c r="E57" s="42">
        <f t="shared" si="8"/>
        <v>99194</v>
      </c>
      <c r="F57" s="42">
        <f t="shared" si="6"/>
        <v>853094755497</v>
      </c>
      <c r="G57" s="42">
        <f t="shared" si="10"/>
        <v>-146905244503</v>
      </c>
      <c r="H57" s="16">
        <f t="shared" si="9"/>
        <v>-1</v>
      </c>
    </row>
    <row r="58" spans="3:8" x14ac:dyDescent="0.3">
      <c r="C58" s="16">
        <v>43</v>
      </c>
      <c r="D58" s="42">
        <f t="shared" si="3"/>
        <v>2.5969549691112259E+17</v>
      </c>
      <c r="E58" s="42">
        <f t="shared" si="8"/>
        <v>259695</v>
      </c>
      <c r="F58" s="42">
        <f t="shared" si="6"/>
        <v>496911122585</v>
      </c>
      <c r="G58" s="42">
        <f t="shared" si="10"/>
        <v>2496911122585</v>
      </c>
      <c r="H58" s="16">
        <f t="shared" si="9"/>
        <v>2</v>
      </c>
    </row>
    <row r="59" spans="3:8" x14ac:dyDescent="0.3">
      <c r="C59" s="16">
        <v>44</v>
      </c>
      <c r="D59" s="42">
        <f t="shared" si="3"/>
        <v>6.7989163763861235E+17</v>
      </c>
      <c r="E59" s="42">
        <f t="shared" si="8"/>
        <v>679891</v>
      </c>
      <c r="F59" s="42">
        <f t="shared" ref="F48:F65" si="11">G59-H59*1000000000000</f>
        <v>637638612258</v>
      </c>
      <c r="G59" s="42">
        <f t="shared" si="10"/>
        <v>637638612258</v>
      </c>
      <c r="H59" s="16">
        <f t="shared" si="9"/>
        <v>0</v>
      </c>
    </row>
    <row r="60" spans="3:8" x14ac:dyDescent="0.3">
      <c r="C60" s="16">
        <v>45</v>
      </c>
      <c r="D60" s="42">
        <f t="shared" si="3"/>
        <v>1.7799794160047142E+18</v>
      </c>
      <c r="E60" s="42">
        <f t="shared" si="8"/>
        <v>1779979</v>
      </c>
      <c r="F60" s="42">
        <f t="shared" si="11"/>
        <v>416004714189</v>
      </c>
      <c r="G60" s="42">
        <f t="shared" si="10"/>
        <v>1416004714189</v>
      </c>
      <c r="H60" s="16">
        <f t="shared" si="9"/>
        <v>1</v>
      </c>
    </row>
    <row r="61" spans="3:8" x14ac:dyDescent="0.3">
      <c r="C61" s="16">
        <v>46</v>
      </c>
      <c r="D61" s="42">
        <f t="shared" si="3"/>
        <v>4.6600466103755305E+18</v>
      </c>
      <c r="E61" s="42">
        <f t="shared" si="8"/>
        <v>4660046</v>
      </c>
      <c r="F61" s="42">
        <f t="shared" si="11"/>
        <v>610375530309</v>
      </c>
      <c r="G61" s="42">
        <f t="shared" si="10"/>
        <v>610375530309</v>
      </c>
      <c r="H61" s="16">
        <f t="shared" si="9"/>
        <v>0</v>
      </c>
    </row>
    <row r="62" spans="3:8" x14ac:dyDescent="0.3">
      <c r="C62" s="16">
        <v>47</v>
      </c>
      <c r="D62" s="42">
        <f t="shared" si="3"/>
        <v>1.2200160415121877E+19</v>
      </c>
      <c r="E62" s="42">
        <f t="shared" si="8"/>
        <v>12200160</v>
      </c>
      <c r="F62" s="42">
        <f t="shared" si="11"/>
        <v>415121876738</v>
      </c>
      <c r="G62" s="42">
        <f t="shared" si="10"/>
        <v>1415121876738</v>
      </c>
      <c r="H62" s="16">
        <f t="shared" si="9"/>
        <v>1</v>
      </c>
    </row>
    <row r="63" spans="3:8" x14ac:dyDescent="0.3">
      <c r="C63" s="16">
        <v>48</v>
      </c>
      <c r="D63" s="42">
        <f t="shared" si="3"/>
        <v>3.19404346349901E+19</v>
      </c>
      <c r="E63" s="42">
        <f t="shared" si="8"/>
        <v>31940434</v>
      </c>
      <c r="F63" s="42">
        <f t="shared" si="11"/>
        <v>634990099905</v>
      </c>
      <c r="G63" s="42">
        <f t="shared" si="10"/>
        <v>634990099905</v>
      </c>
      <c r="H63" s="16">
        <f t="shared" si="9"/>
        <v>0</v>
      </c>
    </row>
    <row r="64" spans="3:8" x14ac:dyDescent="0.3">
      <c r="C64" s="16">
        <v>49</v>
      </c>
      <c r="D64" s="42">
        <f t="shared" si="3"/>
        <v>8.3621143489848426E+19</v>
      </c>
      <c r="E64" s="42">
        <f t="shared" si="8"/>
        <v>83621143</v>
      </c>
      <c r="F64" s="42">
        <f t="shared" si="11"/>
        <v>489848422977</v>
      </c>
      <c r="G64" s="42">
        <f t="shared" si="10"/>
        <v>1489848422977</v>
      </c>
      <c r="H64" s="16">
        <f t="shared" si="9"/>
        <v>1</v>
      </c>
    </row>
    <row r="65" spans="3:9" x14ac:dyDescent="0.3">
      <c r="C65" s="16">
        <v>50</v>
      </c>
      <c r="D65" s="42">
        <f t="shared" si="3"/>
        <v>2.189229958345552E+20</v>
      </c>
      <c r="E65" s="42">
        <f t="shared" si="8"/>
        <v>218922995</v>
      </c>
      <c r="F65" s="42">
        <f t="shared" si="11"/>
        <v>834555169026</v>
      </c>
      <c r="G65" s="42">
        <f t="shared" si="10"/>
        <v>834555169026</v>
      </c>
      <c r="H65" s="16">
        <f t="shared" si="9"/>
        <v>0</v>
      </c>
    </row>
    <row r="67" spans="3:9" x14ac:dyDescent="0.3">
      <c r="C67" s="42" t="s">
        <v>28</v>
      </c>
      <c r="D67" s="42">
        <f>SUM(D16:D65)</f>
        <v>3.54224848179262E+20</v>
      </c>
      <c r="E67" s="42">
        <f>SUM(E16:E65)</f>
        <v>354224836</v>
      </c>
      <c r="F67" s="42">
        <f>SUM(F16:F65)</f>
        <v>12179261915075</v>
      </c>
      <c r="H67" s="16">
        <f>INT(F67/1000000000000)</f>
        <v>12</v>
      </c>
      <c r="I67" t="s">
        <v>112</v>
      </c>
    </row>
    <row r="68" spans="3:9" x14ac:dyDescent="0.3">
      <c r="D68" s="42" t="s">
        <v>123</v>
      </c>
      <c r="E68" s="42">
        <f>E67+H67</f>
        <v>354224848</v>
      </c>
      <c r="F68" s="42">
        <f>F67-H67*1000000000000</f>
        <v>179261915075</v>
      </c>
    </row>
    <row r="69" spans="3:9" ht="14.4" thickBot="1" x14ac:dyDescent="0.35"/>
    <row r="70" spans="3:9" ht="14.4" thickBot="1" x14ac:dyDescent="0.35">
      <c r="D70" s="42" t="str">
        <f>MID($E$68,1,3)</f>
        <v>354</v>
      </c>
      <c r="E70" s="93" t="str">
        <f>CONCATENATE(D70," ",D71," ",D72," ",E69," ",G70," ",G71," ",G72," ",G73)</f>
        <v>354 224 848  179 261 915 075</v>
      </c>
      <c r="F70" s="94"/>
      <c r="G70" s="42" t="str">
        <f>MID($F$68,1,3)</f>
        <v>179</v>
      </c>
    </row>
    <row r="71" spans="3:9" x14ac:dyDescent="0.3">
      <c r="D71" s="42" t="str">
        <f>MID($E$68,4,3)</f>
        <v>224</v>
      </c>
      <c r="G71" s="42" t="str">
        <f>MID($F$68,4,3)</f>
        <v>261</v>
      </c>
    </row>
    <row r="72" spans="3:9" x14ac:dyDescent="0.3">
      <c r="D72" s="42" t="str">
        <f>MID($E$68,7,3)</f>
        <v>848</v>
      </c>
      <c r="G72" s="42" t="str">
        <f>MID($F$68,7,3)</f>
        <v>915</v>
      </c>
    </row>
    <row r="73" spans="3:9" x14ac:dyDescent="0.3">
      <c r="G73" s="42" t="str">
        <f>MID($F$68,10,3)</f>
        <v>075</v>
      </c>
    </row>
  </sheetData>
  <mergeCells count="1">
    <mergeCell ref="E70:F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904.13</vt:lpstr>
      <vt:lpstr>Suite.FA.FB</vt:lpstr>
      <vt:lpstr>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 Rignon</dc:creator>
  <cp:lastModifiedBy>Maurice Rignon</cp:lastModifiedBy>
  <dcterms:created xsi:type="dcterms:W3CDTF">2022-12-12T12:44:43Z</dcterms:created>
  <dcterms:modified xsi:type="dcterms:W3CDTF">2022-12-14T08:14:30Z</dcterms:modified>
</cp:coreProperties>
</file>